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0" yWindow="0" windowWidth="28800" windowHeight="1243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<sst xmlns="http://schemas.openxmlformats.org/spreadsheetml/2006/main" count="4255" uniqueCount="2750">
  <si>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</si>
  <si>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</si>
  <si>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</si>
  <si>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</si>
  <si>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</si>
  <si>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</si>
  <si>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</si>
  <si>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</si>
  <si>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</si>
  <si>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</si>
  <si>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</si>
  <si>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</si>
  <si>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</si>
  <si>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</si>
  <si>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</si>
  <si>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</si>
  <si>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</si>
  <si>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</si>
  <si>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</si>
  <si>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</si>
  <si>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</si>
  <si>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</si>
  <si>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</si>
  <si>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</si>
  <si>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</si>
  <si>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</si>
  <si>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</si>
  <si>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</si>
  <si>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</si>
  <si>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</si>
  <si>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</si>
  <si>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</si>
  <si>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</si>
  <si>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</si>
  <si>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</si>
  <si>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</si>
  <si>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</si>
  <si>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</si>
  <si>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</si>
  <si>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</si>
  <si>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</si>
  <si>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</si>
  <si>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</si>
  <si>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</si>
  <si>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</si>
  <si>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</si>
  <si>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</si>
  <si>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</si>
  <si>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</si>
  <si>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</si>
  <si>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</si>
  <si>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</si>
  <si>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</si>
  <si>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</si>
  <si>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</si>
  <si>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</si>
  <si>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</si>
  <si>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</si>
  <si>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</si>
  <si>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</si>
  <si>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</si>
  <si>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</si>
  <si>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</si>
  <si>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</si>
  <si>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</si>
  <si>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</si>
  <si>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</si>
  <si>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</si>
  <si>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</si>
  <si>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</si>
  <si>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</si>
  <si>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</si>
  <si>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</si>
  <si>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</si>
  <si>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</si>
  <si>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</si>
  <si>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</si>
  <si>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</si>
  <si>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</si>
  <si>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</si>
  <si>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</si>
  <si>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</si>
  <si>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</si>
  <si>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</si>
  <si>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</si>
  <si>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</si>
  <si>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</si>
  <si>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</si>
  <si>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</si>
  <si>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</si>
  <si>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</si>
  <si>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</si>
  <si>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</si>
  <si>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</si>
  <si>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</si>
  <si>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</si>
  <si>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</si>
  <si>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</si>
  <si>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</si>
  <si>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</si>
  <si>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</si>
  <si>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</si>
  <si>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</si>
  <si>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</si>
  <si>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</si>
  <si>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</si>
  <si>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</si>
  <si>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</si>
  <si>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</si>
  <si>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</si>
  <si>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</si>
  <si>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</si>
  <si>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</si>
  <si>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</si>
  <si>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</si>
  <si>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</si>
  <si>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</si>
  <si>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</si>
  <si>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</si>
  <si>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</si>
  <si>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</si>
  <si>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</si>
  <si>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</si>
  <si>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</si>
  <si>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</si>
  <si>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</si>
  <si>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</si>
  <si>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</si>
  <si>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</si>
  <si>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</si>
  <si>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</si>
  <si>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</si>
  <si>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</si>
  <si>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</si>
  <si>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</si>
  <si>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</si>
  <si>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</si>
  <si>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</si>
  <si>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</si>
  <si>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</si>
  <si>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</si>
  <si>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</si>
  <si>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</si>
  <si>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</si>
  <si>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</si>
  <si>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</si>
  <si>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</si>
  <si>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</si>
  <si>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</si>
  <si>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</si>
  <si>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</si>
  <si>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</si>
  <si>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</si>
  <si>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</si>
  <si>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</si>
  <si>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</si>
  <si>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</si>
  <si>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</si>
  <si>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</si>
  <si>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</si>
  <si>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</si>
  <si>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</si>
  <si>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</si>
  <si>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</si>
  <si>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</si>
  <si>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</si>
  <si>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</si>
  <si>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</si>
  <si>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</si>
  <si>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</si>
  <si>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</si>
  <si>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</si>
  <si>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</si>
  <si>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</si>
  <si>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</si>
  <si>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</si>
  <si>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</si>
  <si>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</si>
  <si>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</si>
  <si>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</si>
  <si>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</si>
  <si>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</si>
  <si>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</si>
  <si>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</si>
  <si>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</si>
  <si>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</si>
  <si>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</si>
  <si>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</si>
  <si>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</si>
  <si>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</si>
  <si>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</si>
  <si>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</si>
  <si>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</si>
  <si>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</si>
  <si>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</si>
  <si>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</si>
  <si>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</si>
  <si>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</si>
  <si>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</si>
  <si>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</si>
  <si>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</si>
  <si>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</si>
  <si>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</si>
  <si>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</si>
  <si>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</si>
  <si>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</si>
  <si>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</si>
  <si>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</si>
  <si>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</si>
  <si>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</si>
  <si>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</si>
  <si>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</si>
  <si>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</si>
  <si>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</si>
  <si>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</si>
  <si>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</si>
  <si>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</si>
  <si>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</si>
  <si>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</si>
  <si>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</si>
  <si>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</si>
  <si>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</si>
  <si>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</si>
  <si>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</si>
  <si>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</si>
  <si>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</si>
  <si>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</si>
  <si>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</si>
  <si>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</si>
  <si>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</si>
  <si>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</si>
  <si>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</si>
  <si>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</si>
  <si>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</si>
  <si>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</si>
  <si>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</si>
  <si>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</si>
  <si>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</si>
  <si>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</si>
  <si>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</si>
  <si>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</si>
  <si>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</si>
  <si>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</si>
  <si>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</si>
  <si>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</si>
  <si>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</si>
  <si>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</si>
  <si>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</si>
  <si>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</si>
  <si>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</si>
  <si>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</si>
  <si>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</si>
  <si>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</si>
  <si>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</si>
  <si>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</si>
  <si>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</si>
  <si>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</si>
  <si>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</si>
  <si>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</si>
  <si>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</si>
  <si>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</si>
  <si>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</si>
  <si>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</si>
  <si>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</si>
  <si>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</si>
  <si>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</si>
  <si>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</si>
  <si>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</si>
  <si>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</si>
  <si>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</si>
  <si>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</si>
  <si>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</si>
  <si>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</si>
  <si>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</si>
  <si>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</si>
  <si>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</si>
  <si>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</si>
  <si>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</si>
  <si>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</si>
  <si>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</si>
  <si>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</si>
  <si>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</si>
  <si>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</si>
  <si>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</si>
  <si>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</si>
  <si>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</si>
  <si>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</si>
  <si>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</si>
  <si>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</si>
  <si>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</si>
  <si>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</si>
  <si>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</si>
  <si>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</si>
  <si>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</si>
  <si>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</si>
  <si>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</si>
  <si>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</si>
  <si>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</si>
  <si>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</si>
  <si>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</si>
  <si>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</si>
  <si>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</si>
  <si>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</si>
  <si>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</si>
  <si>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</si>
  <si>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</si>
  <si>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</si>
  <si>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</si>
  <si>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</si>
  <si>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</si>
  <si>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</si>
  <si>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</si>
  <si>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</si>
  <si>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</si>
  <si>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</si>
  <si>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</si>
  <si>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</si>
  <si>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</si>
  <si>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</si>
  <si>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</si>
  <si>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</si>
  <si>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</si>
  <si>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</si>
  <si>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</si>
  <si>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</si>
  <si>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</si>
  <si>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</si>
  <si>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</si>
  <si>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</si>
  <si>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</si>
  <si>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</si>
  <si>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</si>
  <si>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</si>
  <si>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</si>
  <si>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</si>
  <si>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</si>
  <si>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</si>
  <si>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</si>
  <si>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</si>
  <si>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</si>
  <si>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</si>
  <si>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</si>
  <si>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</si>
  <si>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</si>
  <si>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</si>
  <si>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</si>
  <si>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</si>
  <si>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</si>
  <si>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</si>
  <si>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</si>
  <si>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</si>
  <si>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</si>
  <si>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</si>
  <si>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</si>
  <si>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</si>
  <si>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</si>
  <si>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</si>
  <si>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</si>
  <si>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</si>
  <si>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</si>
  <si>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</si>
  <si>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</si>
  <si>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</si>
  <si>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</si>
  <si>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</si>
  <si>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</si>
  <si>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</si>
  <si>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</si>
  <si>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</si>
  <si>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</si>
  <si>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</si>
  <si>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</si>
  <si>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</si>
  <si>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</si>
  <si>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</si>
  <si>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</si>
  <si>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</si>
  <si>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</si>
  <si>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</si>
  <si>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</si>
  <si>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</si>
  <si>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</si>
  <si>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</si>
  <si>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</si>
  <si>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</si>
  <si>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</si>
  <si>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</si>
  <si>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</si>
  <si>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</si>
  <si>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</si>
  <si>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</si>
  <si>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</si>
  <si>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</si>
  <si>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</si>
  <si>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</si>
  <si>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</si>
  <si>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</si>
  <si>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</si>
  <si>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</si>
  <si>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</si>
  <si>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</si>
  <si>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</si>
  <si>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</si>
  <si>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</si>
  <si>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</si>
  <si>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</si>
  <si>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</si>
  <si>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</si>
  <si>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</si>
  <si>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</si>
  <si>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</si>
  <si>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</si>
  <si>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</si>
  <si>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</si>
  <si>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</si>
  <si>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</si>
  <si>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</si>
  <si>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</si>
  <si>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</si>
  <si>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</si>
  <si>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</si>
  <si>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</si>
  <si>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</si>
  <si>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</si>
  <si>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</si>
  <si>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</si>
  <si>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</si>
  <si>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</si>
  <si>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</si>
  <si>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</si>
  <si>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</si>
  <si>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</si>
  <si>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</si>
  <si>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</si>
  <si>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</si>
  <si>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</si>
  <si>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</si>
  <si>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</si>
  <si>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</si>
  <si>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</si>
  <si>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</si>
  <si>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</si>
  <si>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</si>
  <si>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</si>
  <si>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</si>
  <si>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</si>
  <si>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</si>
  <si>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</si>
  <si>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</si>
  <si>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</si>
  <si>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</si>
  <si>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</si>
  <si>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</si>
  <si>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</si>
  <si>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</si>
  <si>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</si>
  <si>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</si>
  <si>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</si>
  <si>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</si>
  <si>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</si>
  <si>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</si>
  <si>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</si>
  <si>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</si>
  <si>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</si>
  <si>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</si>
  <si>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</si>
  <si>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</si>
  <si>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</si>
  <si>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</si>
  <si>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</si>
  <si>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</si>
  <si>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</si>
  <si>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</si>
  <si>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</si>
  <si>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</si>
  <si>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</si>
  <si>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</si>
  <si>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</si>
  <si>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</si>
  <si>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</si>
  <si>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</si>
  <si>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</si>
  <si>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</si>
  <si>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</si>
  <si>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</si>
  <si>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</si>
  <si>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</si>
  <si>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</si>
  <si>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</si>
  <si>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</si>
  <si>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</si>
  <si>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</si>
  <si>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</si>
  <si>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</si>
  <si>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</si>
  <si>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</si>
  <si>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</si>
  <si>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</si>
  <si>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</si>
  <si>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</si>
  <si>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</si>
  <si>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</si>
  <si>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</si>
  <si>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</si>
  <si>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</si>
  <si>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</si>
  <si>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</si>
  <si>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</si>
  <si>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</si>
  <si>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</si>
  <si>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</si>
  <si>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</si>
  <si>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</si>
  <si>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</si>
  <si>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</si>
  <si>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</si>
  <si>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</si>
  <si>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</si>
  <si>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</si>
  <si>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</si>
  <si>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</si>
  <si>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</si>
  <si>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</si>
  <si>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</si>
  <si>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</si>
  <si>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</si>
  <si>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</si>
  <si>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</si>
  <si>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</si>
  <si>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</si>
  <si>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</si>
  <si>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</si>
  <si>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</si>
  <si>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</si>
  <si>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</si>
  <si>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</si>
  <si>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</si>
  <si>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</si>
  <si>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</si>
  <si>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</si>
  <si>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</si>
  <si>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</si>
  <si>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</si>
  <si>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</si>
  <si>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</si>
  <si>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</si>
  <si>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</si>
  <si>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</si>
  <si>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</si>
  <si>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</si>
  <si>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</si>
  <si>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</si>
  <si>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</si>
  <si>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</si>
  <si>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</si>
  <si>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</si>
  <si>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</si>
  <si>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</si>
  <si>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</si>
  <si>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</si>
  <si>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</si>
  <si>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</si>
  <si>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</si>
  <si>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</si>
  <si>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</si>
  <si>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</si>
  <si>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</si>
  <si>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</si>
  <si>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</si>
  <si>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</si>
  <si>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</si>
  <si>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</si>
  <si>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</si>
  <si>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</si>
  <si>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</si>
  <si>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</si>
  <si>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</si>
  <si>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</si>
  <si>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</si>
  <si>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</si>
  <si>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</si>
  <si>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</si>
  <si>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</si>
  <si>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</si>
  <si>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</si>
  <si>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</si>
  <si>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</si>
  <si>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</si>
  <si>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</si>
  <si>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</si>
  <si>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</si>
  <si>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</si>
  <si>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</si>
  <si>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</si>
  <si>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</si>
  <si>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</si>
  <si>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</si>
  <si>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</si>
  <si>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</si>
  <si>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</si>
  <si>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</si>
  <si>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</si>
  <si>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</si>
  <si>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</si>
  <si>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</si>
  <si>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</si>
  <si>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</si>
  <si>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</si>
  <si>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</si>
  <si>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</si>
  <si>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</si>
  <si>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</si>
  <si>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</si>
  <si>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</si>
  <si>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</si>
  <si>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</si>
  <si>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</si>
  <si>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</si>
  <si>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</si>
  <si>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</si>
  <si>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</si>
  <si>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</si>
  <si>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</si>
  <si>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</si>
  <si>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</si>
  <si>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</si>
  <si>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</si>
  <si>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</si>
  <si>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</si>
  <si>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</si>
  <si>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</si>
  <si>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</si>
  <si>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</si>
  <si>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</si>
  <si>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</si>
  <si>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</si>
  <si>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</si>
  <si>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</si>
  <si>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</si>
  <si>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</si>
  <si>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</si>
  <si>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</si>
  <si>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</si>
  <si>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</si>
  <si>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</si>
  <si>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</si>
  <si>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</si>
  <si>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</si>
  <si>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</si>
  <si>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</si>
  <si>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</si>
  <si>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</si>
  <si>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</si>
  <si>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</si>
  <si>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</si>
  <si>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</si>
  <si>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</si>
  <si>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</si>
  <si>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</si>
  <si>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</si>
  <si>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</si>
  <si>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</si>
  <si>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</si>
  <si>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</si>
  <si>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</si>
  <si>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</si>
  <si>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</si>
  <si>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</si>
  <si>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</si>
  <si>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</si>
  <si>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</si>
  <si>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</si>
  <si>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</si>
  <si>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</si>
  <si>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</si>
  <si>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</si>
  <si>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</si>
  <si>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</si>
  <si>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</si>
  <si>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</si>
  <si>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</si>
  <si>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</si>
  <si>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</si>
  <si>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</si>
  <si>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</si>
  <si>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</si>
  <si>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</si>
  <si>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</si>
  <si>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</si>
  <si>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</si>
  <si>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</si>
  <si>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</si>
  <si>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</si>
  <si>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</si>
  <si>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</si>
  <si>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</si>
  <si>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</si>
  <si>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</si>
  <si>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</si>
  <si>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</si>
  <si>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</si>
  <si>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</si>
  <si>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</si>
  <si>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</si>
  <si>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</si>
  <si>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</si>
  <si>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</si>
  <si>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</si>
  <si>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</si>
  <si>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</si>
  <si>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</si>
  <si>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</si>
  <si>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</si>
  <si>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</si>
  <si>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</si>
  <si>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</si>
  <si>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</si>
  <si>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</si>
  <si>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</si>
  <si>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</si>
  <si>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</si>
  <si>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</si>
  <si>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</si>
  <si>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</si>
  <si>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</si>
  <si>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</si>
  <si>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</si>
  <si>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</si>
  <si>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</si>
  <si>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</si>
  <si>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</si>
  <si>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</si>
  <si>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</si>
  <si>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</si>
  <si>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</si>
  <si>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</si>
  <si>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</si>
  <si>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</si>
  <si>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</si>
  <si>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</si>
  <si>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</si>
  <si>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</si>
  <si>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</si>
  <si>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</si>
  <si>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</si>
  <si>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</si>
  <si>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</si>
  <si>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</si>
  <si>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</si>
  <si>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</si>
  <si>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</si>
  <si>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</si>
  <si>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</si>
  <si>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</si>
  <si>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</si>
  <si>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</si>
  <si>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</si>
  <si>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</si>
  <si>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</si>
  <si>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</si>
  <si>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</si>
  <si>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</si>
  <si>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</si>
  <si>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</si>
  <si>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</si>
  <si>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</si>
  <si>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</si>
  <si>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</si>
  <si>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</si>
  <si>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</si>
  <si>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</si>
  <si>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</si>
  <si>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</si>
  <si>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</si>
  <si>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</si>
  <si>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</si>
  <si>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</si>
  <si>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</si>
  <si>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</si>
  <si>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</si>
  <si>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</si>
  <si>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</si>
  <si>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</si>
  <si>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</si>
  <si>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</si>
  <si>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</si>
  <si>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</si>
  <si>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</si>
  <si>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</si>
  <si>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</si>
  <si>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</si>
  <si>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</si>
  <si>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</si>
  <si>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</si>
  <si>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</si>
  <si>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</si>
  <si>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</si>
  <si>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</si>
  <si>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</si>
  <si>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</si>
  <si>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</si>
  <si>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</si>
  <si>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</si>
  <si>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</si>
  <si>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</si>
  <si>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</si>
  <si>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</si>
  <si>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</si>
  <si>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</si>
  <si>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</si>
  <si>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</si>
  <si>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</si>
  <si>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</si>
  <si>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</si>
  <si>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</si>
  <si>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</si>
  <si>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</si>
  <si>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</si>
  <si>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</si>
  <si>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</si>
  <si>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</si>
  <si>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</si>
  <si>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</si>
  <si>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</si>
  <si>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</si>
  <si>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</si>
  <si>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</si>
  <si>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</si>
  <si>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</si>
  <si>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</si>
  <si>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</si>
  <si>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</si>
  <si>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</si>
  <si>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</si>
  <si>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</si>
  <si>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</si>
  <si>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</si>
  <si>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</si>
  <si>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</si>
  <si>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</si>
  <si>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</si>
  <si>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</si>
  <si>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</si>
  <si>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</si>
  <si>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</si>
  <si>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</si>
  <si>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</si>
  <si>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</si>
  <si>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</si>
  <si>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</si>
  <si>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</si>
  <si>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</si>
  <si>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</si>
  <si>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</si>
  <si>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</si>
  <si>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</si>
  <si>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</si>
  <si>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</si>
  <si>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</si>
  <si>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</si>
  <si>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</si>
  <si>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</si>
  <si>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</si>
  <si>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</si>
  <si>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</si>
  <si>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</si>
  <si>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</si>
  <si>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</si>
  <si>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</si>
  <si>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</si>
  <si>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</si>
  <si>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</si>
  <si>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</si>
  <si>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</si>
  <si>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</si>
  <si>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</si>
  <si>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</si>
  <si>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</si>
  <si>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</si>
  <si>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</si>
  <si>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</si>
  <si>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</si>
  <si>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</si>
  <si>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</si>
  <si>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</si>
  <si>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</si>
  <si>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</si>
  <si>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</si>
  <si>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</si>
  <si>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</si>
  <si>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</si>
  <si>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</si>
  <si>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</si>
  <si>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</si>
  <si>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</si>
  <si>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</si>
  <si>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</si>
  <si>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</si>
  <si>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</si>
  <si>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</si>
  <si>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</si>
  <si>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</si>
  <si>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</si>
  <si>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</si>
  <si>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</si>
  <si>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</si>
  <si>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</si>
  <si>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</si>
  <si>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</si>
  <si>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</si>
  <si>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</si>
  <si>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</si>
  <si>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</si>
  <si>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</si>
  <si>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</si>
  <si>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</si>
  <si>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</si>
  <si>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</si>
  <si>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</si>
  <si>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</si>
  <si>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</si>
  <si>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</si>
  <si>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</si>
  <si>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</si>
  <si>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</si>
  <si>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</si>
  <si>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</si>
  <si>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</si>
  <si>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</si>
  <si>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</si>
  <si>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</si>
  <si>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</si>
  <si>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</si>
  <si>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</si>
  <si>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</si>
  <si>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</si>
  <si>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</si>
  <si>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</si>
  <si>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</si>
  <si>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</si>
  <si>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</si>
  <si>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</si>
  <si>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</si>
  <si>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</si>
  <si>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</si>
  <si>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</si>
  <si>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</si>
  <si>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</si>
  <si>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</si>
  <si>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</si>
  <si>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</si>
  <si>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</si>
  <si>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</si>
  <si>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</si>
  <si>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</si>
  <si>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</si>
  <si>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</si>
  <si>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</si>
  <si>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</si>
  <si>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</si>
  <si>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</si>
  <si>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</si>
  <si>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</si>
  <si>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</si>
  <si>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</si>
  <si>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</si>
  <si>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</si>
  <si>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</si>
  <si>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</si>
  <si>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</si>
  <si>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</si>
  <si>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</si>
  <si>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</si>
  <si>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</si>
  <si>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</si>
  <si>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</si>
  <si>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</si>
  <si>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</si>
  <si>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</si>
  <si>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</si>
  <si>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</si>
  <si>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</si>
  <si>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</si>
  <si>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</si>
  <si>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</si>
  <si>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</si>
  <si>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</si>
  <si>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</si>
  <si>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</si>
  <si>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</si>
  <si>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</si>
  <si>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</si>
  <si>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</si>
  <si>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</si>
  <si>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</si>
  <si>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</si>
  <si>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</si>
  <si>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</si>
  <si>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</si>
  <si>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</si>
  <si>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</si>
  <si>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</si>
  <si>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</si>
  <si>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</si>
  <si>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</si>
  <si>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</si>
  <si>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</si>
  <si>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</si>
  <si>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</si>
  <si>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</si>
  <si>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</si>
  <si>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</si>
  <si>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</si>
  <si>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</si>
  <si>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</si>
  <si>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</si>
  <si>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</si>
  <si>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</si>
  <si>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</si>
  <si>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</si>
  <si>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</si>
  <si>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</si>
  <si>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</si>
  <si>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</si>
  <si>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</si>
  <si>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</si>
  <si>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</si>
  <si>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</si>
  <si>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</si>
  <si>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</si>
  <si>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</si>
  <si>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</si>
  <si>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</si>
  <si>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</si>
  <si>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</si>
  <si>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</si>
  <si>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</si>
  <si>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</si>
  <si>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</si>
  <si>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</si>
  <si>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</si>
  <si>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</si>
  <si>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</si>
  <si>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</si>
  <si>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</si>
  <si>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</si>
  <si>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</si>
  <si>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</si>
  <si>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</si>
  <si>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</si>
  <si>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</si>
  <si>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</si>
  <si>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</si>
  <si>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</si>
  <si>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</si>
  <si>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</si>
  <si>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</si>
  <si>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</si>
  <si>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</si>
  <si>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</si>
  <si>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</si>
  <si>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</si>
  <si>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</si>
  <si>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</si>
  <si>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</si>
  <si>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</si>
  <si>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</si>
  <si>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</si>
  <si>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</si>
  <si>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</si>
  <si>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</si>
  <si>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</si>
  <si>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</si>
  <si>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</si>
  <si>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</si>
  <si>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</si>
  <si>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</si>
  <si>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</si>
  <si>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</si>
  <si>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</si>
  <si>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</si>
  <si>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</si>
  <si>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</si>
  <si>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</si>
  <si>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</si>
  <si>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</si>
  <si>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</si>
  <si>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</si>
  <si>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</si>
  <si>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</si>
  <si>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</si>
  <si>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</si>
  <si>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</si>
  <si>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</si>
  <si>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</si>
  <si>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</si>
  <si>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</si>
  <si>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</si>
  <si>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</si>
  <si>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</si>
  <si>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</si>
  <si>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</si>
  <si>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</si>
  <si>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</si>
  <si>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</si>
  <si>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</si>
  <si>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</si>
  <si>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</si>
  <si>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</si>
  <si>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</si>
  <si>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</si>
  <si>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</si>
  <si>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</si>
  <si>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</si>
  <si>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</si>
  <si>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</si>
  <si>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</si>
  <si>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</si>
  <si>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</si>
  <si>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</si>
  <si>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</si>
  <si>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</si>
  <si>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</si>
  <si>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</si>
  <si>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</si>
  <si>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</si>
  <si>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</si>
  <si>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</si>
  <si>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</si>
  <si>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</si>
  <si>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</si>
  <si>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</si>
  <si>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</si>
  <si>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</si>
  <si>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</si>
  <si>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</si>
  <si>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</si>
  <si>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</si>
  <si>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</si>
  <si>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</si>
  <si>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</si>
  <si>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</si>
  <si>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</si>
  <si>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</si>
  <si>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</si>
  <si>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</si>
  <si>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</si>
  <si>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</si>
  <si>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</si>
  <si>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</si>
  <si>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</si>
  <si>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</si>
  <si>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</si>
  <si>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</si>
  <si>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</si>
  <si>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</si>
  <si>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</si>
  <si>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</si>
  <si>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</si>
  <si>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</si>
  <si>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</si>
  <si>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</si>
  <si>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</si>
  <si>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</si>
  <si>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</si>
  <si>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</si>
  <si>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</si>
  <si>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</si>
  <si>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</si>
  <si>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</si>
  <si>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</si>
  <si>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</si>
  <si>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</si>
  <si>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</si>
  <si>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</si>
  <si>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</si>
  <si>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</si>
  <si>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</si>
  <si>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</si>
  <si>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</si>
  <si>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</si>
  <si>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</si>
  <si>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</si>
  <si>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</si>
  <si>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</si>
  <si>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</si>
  <si>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</si>
  <si>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</si>
  <si>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</si>
  <si>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</si>
  <si>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</si>
  <si>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</si>
  <si>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</si>
  <si>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</si>
  <si>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</si>
  <si>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</si>
  <si>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</si>
  <si>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</si>
  <si>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</si>
  <si>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</si>
  <si>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</si>
  <si>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</si>
  <si>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</si>
  <si>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</si>
  <si>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</si>
  <si>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</si>
  <si>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</si>
  <si>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</si>
  <si>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</si>
  <si>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</si>
  <si>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</si>
  <si>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</si>
  <si>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</si>
  <si>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</si>
  <si>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</si>
  <si>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</si>
  <si>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</si>
  <si>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</si>
  <si>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</si>
  <si>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</si>
  <si>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</si>
  <si>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</si>
  <si>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</si>
  <si>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</si>
  <si>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</si>
  <si>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</si>
  <si>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</si>
  <si>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</si>
  <si>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</si>
  <si>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</si>
  <si>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</si>
  <si>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</si>
  <si>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</si>
  <si>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</si>
  <si>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</si>
  <si>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</si>
  <si>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</si>
  <si>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</si>
  <si>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</si>
  <si>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</si>
  <si>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</si>
  <si>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</si>
  <si>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</si>
  <si>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</si>
  <si>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</si>
  <si>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</si>
  <si>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</si>
  <si>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</si>
  <si>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</si>
  <si>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</si>
  <si>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</si>
  <si>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</si>
  <si>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</si>
  <si>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</si>
  <si>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</si>
  <si>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</si>
  <si>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</si>
  <si>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</si>
  <si>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</si>
  <si>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</si>
  <si>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</si>
  <si>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</si>
  <si>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</si>
  <si>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</si>
  <si>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</si>
  <si>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</si>
  <si>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</si>
  <si>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</si>
  <si>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</si>
  <si>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</si>
  <si>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</si>
  <si>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</si>
  <si>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</si>
  <si>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</si>
  <si>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</si>
  <si>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</si>
  <si>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</si>
  <si>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</si>
  <si>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</si>
  <si>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</si>
  <si>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</si>
  <si>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</si>
  <si>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</si>
  <si>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</si>
  <si>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</si>
  <si>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</si>
  <si>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</si>
  <si>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</si>
  <si>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</si>
  <si>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</si>
  <si>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</si>
  <si>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</si>
  <si>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</si>
  <si>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</si>
  <si>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</si>
  <si>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</si>
  <si>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</si>
  <si>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</si>
  <si>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</si>
  <si>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</si>
  <si>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</si>
  <si>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</si>
  <si>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</si>
  <si>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</si>
  <si>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</si>
  <si>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</si>
  <si>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</si>
  <si>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</si>
  <si>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</si>
  <si>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</si>
  <si>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</si>
  <si>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</si>
  <si>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</si>
  <si>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</si>
  <si>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</si>
  <si>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</si>
  <si>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</si>
  <si>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</si>
  <si>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</si>
  <si>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</si>
  <si>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</si>
  <si>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</si>
  <si>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</si>
  <si>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</si>
  <si>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</si>
  <si>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</si>
  <si>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</si>
  <si>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</si>
  <si>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</si>
  <si>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</si>
  <si>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</si>
  <si>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</si>
  <si>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</si>
  <si>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</si>
  <si>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</si>
  <si>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</si>
  <si>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</si>
  <si>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</si>
  <si>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</si>
  <si>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</si>
  <si>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</si>
  <si>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</si>
  <si>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</si>
  <si>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</si>
  <si>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</si>
  <si>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</si>
  <si>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</si>
  <si>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</si>
  <si>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</si>
  <si>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</si>
  <si>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</si>
  <si>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</si>
  <si>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</si>
  <si>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</si>
  <si>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</si>
  <si>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</si>
  <si>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</si>
  <si>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</si>
  <si>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</si>
  <si>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</si>
  <si>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</si>
  <si>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</si>
  <si>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</si>
  <si>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</si>
  <si>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</si>
  <si>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</si>
  <si>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</si>
  <si>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</si>
  <si>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</si>
  <si>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</si>
  <si>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</si>
  <si>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</si>
  <si>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</si>
  <si>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</si>
  <si>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</si>
  <si>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</si>
  <si>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</si>
  <si>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</si>
  <si>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</si>
  <si>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</si>
  <si>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</si>
  <si>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</si>
  <si>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</si>
  <si>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</si>
  <si>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</si>
  <si>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</si>
  <si>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</si>
  <si>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</si>
  <si>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</si>
  <si>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</si>
  <si>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</si>
  <si>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</si>
  <si>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</si>
  <si>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</si>
  <si>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</si>
  <si>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</si>
  <si>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</si>
  <si>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</si>
  <si>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</si>
  <si>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</si>
  <si>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</si>
  <si>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</si>
  <si>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</si>
  <si>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</si>
  <si>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</si>
  <si>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</si>
  <si>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</si>
  <si>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</si>
  <si>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</si>
  <si>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</si>
  <si>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</si>
  <si>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</si>
  <si>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</si>
  <si>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</si>
  <si>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</si>
  <si>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</si>
  <si>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</si>
  <si>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</si>
  <si>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</si>
  <si>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</si>
  <si>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</si>
  <si>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</si>
  <si>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</si>
  <si>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</si>
  <si>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</si>
  <si>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</si>
  <si>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</si>
  <si>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</si>
  <si>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</si>
  <si>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</si>
  <si>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</si>
  <si>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</si>
  <si>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</si>
  <si>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</si>
  <si>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</si>
  <si>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</si>
  <si>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</si>
  <si>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</si>
  <si>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</si>
  <si>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</si>
  <si>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</si>
  <si>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</si>
  <si>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</si>
  <si>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</si>
  <si>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</si>
  <si>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</si>
  <si>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</si>
  <si>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</si>
  <si>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</si>
  <si>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</si>
  <si>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</si>
  <si>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</si>
  <si>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</si>
  <si>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</si>
  <si>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</si>
  <si>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</si>
  <si>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</si>
  <si>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</si>
  <si>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</si>
  <si>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</si>
  <si>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</si>
  <si>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</si>
  <si>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</si>
  <si>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</si>
  <si>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</si>
  <si>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</si>
  <si>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</si>
  <si>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</si>
  <si>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</si>
  <si>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</si>
  <si>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</si>
  <si>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</si>
  <si>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</si>
  <si>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</si>
  <si>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</si>
  <si>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</si>
  <si>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</si>
  <si>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</si>
  <si>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</si>
  <si>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</si>
  <si>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</si>
  <si>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</si>
  <si>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</si>
  <si>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</si>
  <si>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</si>
  <si>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</si>
  <si>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</si>
  <si>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</si>
  <si>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</si>
  <si>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</si>
  <si>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</si>
  <si>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</si>
  <si>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</si>
  <si>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</si>
  <si>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</si>
  <si>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</si>
  <si>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</si>
  <si>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</si>
  <si>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</si>
  <si>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</si>
  <si>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</si>
  <si>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</si>
  <si>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</si>
  <si>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</si>
  <si>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</si>
  <si>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</si>
  <si>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</si>
  <si>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</si>
  <si>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</si>
  <si>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</si>
  <si>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</si>
  <si>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</si>
  <si>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</si>
  <si>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</si>
  <si>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</si>
  <si>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</si>
  <si>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</si>
  <si>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</si>
  <si>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</si>
  <si>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</si>
  <si>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</si>
  <si>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</si>
  <si>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</si>
  <si>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</si>
  <si>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</si>
  <si>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</si>
  <si>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</si>
  <si>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</si>
  <si>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</si>
  <si>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</si>
  <si>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</si>
  <si>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</si>
  <si>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</si>
  <si>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</si>
  <si>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</si>
  <si>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</si>
  <si>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</si>
  <si>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</si>
  <si>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</si>
  <si>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</si>
  <si>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</si>
  <si>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</si>
  <si>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</si>
  <si>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</si>
  <si>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</si>
  <si>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</si>
  <si>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</si>
  <si>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</si>
  <si>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</si>
  <si>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</si>
  <si>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</si>
  <si>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</si>
  <si>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</si>
  <si>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</si>
  <si>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</si>
  <si>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</si>
  <si>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</si>
  <si>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</si>
  <si>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</si>
  <si>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</si>
  <si>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</si>
  <si>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</si>
  <si>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</si>
  <si>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</si>
  <si>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</si>
  <si>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</si>
  <si>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</si>
  <si>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</si>
  <si>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</si>
  <si>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</si>
  <si>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</si>
  <si>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</si>
  <si>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</si>
  <si>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</si>
  <si>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</si>
  <si>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</si>
  <si>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</si>
  <si>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</si>
  <si>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</si>
  <si>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</si>
  <si>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</si>
  <si>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</si>
  <si>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</si>
  <si>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</si>
  <si>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</si>
  <si>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</si>
  <si>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</si>
  <si>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</si>
  <si>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</si>
  <si>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</si>
  <si>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</si>
  <si>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</si>
  <si>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</si>
  <si>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</si>
  <si>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</si>
  <si>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</si>
  <si>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</si>
  <si>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</si>
  <si>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</si>
  <si>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</si>
  <si>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</si>
  <si>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</si>
  <si>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</si>
  <si>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</si>
  <si>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</si>
  <si>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</si>
  <si>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</si>
  <si>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</si>
  <si>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</si>
  <si>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</si>
  <si>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</si>
  <si>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</si>
  <si>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</si>
  <si>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</si>
  <si>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</si>
  <si>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</si>
  <si>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</si>
  <si>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</si>
  <si>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</si>
  <si>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</si>
  <si>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</si>
  <si>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</si>
  <si>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</si>
  <si>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</si>
  <si>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</si>
  <si>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</si>
  <si>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</si>
  <si>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</si>
  <si>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</si>
  <si>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</si>
  <si>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</si>
  <si>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</si>
  <si>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</si>
  <si>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</si>
  <si>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</si>
  <si>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</si>
  <si>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</si>
  <si>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</si>
  <si>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</si>
  <si>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</si>
  <si>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</si>
  <si>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</si>
  <si>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</si>
  <si>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</si>
  <si>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</si>
  <si>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</si>
  <si>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</si>
  <si>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</si>
  <si>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</si>
  <si>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</si>
  <si>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</si>
  <si>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</si>
  <si>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</si>
  <si>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</si>
  <si>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</si>
  <si>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</si>
  <si>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</si>
  <si>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</si>
  <si>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</si>
  <si>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</si>
  <si>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</si>
  <si>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</si>
  <si>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</si>
  <si>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</si>
  <si>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</si>
  <si>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</si>
  <si>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</si>
  <si>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</si>
  <si>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</si>
  <si>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</si>
  <si>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</si>
  <si>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</si>
  <si>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</si>
  <si>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</si>
  <si>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</si>
  <si>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</si>
  <si>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</si>
  <si>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</si>
  <si>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</si>
  <si>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</si>
  <si>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</si>
  <si>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</si>
  <si>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</si>
  <si>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</si>
  <si>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</si>
  <si>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</si>
  <si>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</si>
  <si>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</si>
  <si>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</si>
  <si>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</si>
  <si>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</si>
  <si>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</si>
  <si>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</si>
  <si>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</si>
  <si>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</si>
  <si>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</si>
  <si>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</si>
  <si>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</si>
  <si>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</si>
  <si>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</si>
  <si>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</si>
  <si>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</si>
  <si>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</si>
  <si>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</si>
  <si>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</si>
  <si>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</si>
  <si>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</si>
  <si>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</si>
  <si>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</si>
  <si>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</si>
  <si>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</si>
  <si>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</si>
  <si>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</si>
  <si>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</si>
  <si>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</si>
  <si>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</si>
  <si>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</si>
  <si>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</si>
  <si>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</si>
  <si>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</si>
  <si>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</si>
  <si>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</si>
  <si>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</si>
  <si>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</si>
  <si>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</si>
  <si>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</si>
  <si>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</si>
  <si>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</si>
  <si>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</si>
  <si>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</si>
  <si>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</si>
  <si>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</si>
  <si>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</si>
  <si>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</si>
  <si>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</si>
  <si>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</si>
  <si>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</si>
  <si>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</si>
  <si>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</si>
  <si>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</si>
  <si>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</si>
  <si>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</si>
  <si>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</si>
  <si>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</si>
  <si>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</si>
  <si>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</si>
  <si>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</si>
  <si>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</si>
  <si>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</si>
  <si>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</si>
  <si>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</si>
  <si>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</si>
  <si>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</si>
  <si>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</si>
  <si>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</si>
  <si>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</si>
  <si>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</si>
  <si>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</si>
  <si>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</si>
  <si>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</si>
  <si>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</si>
  <si>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</si>
  <si>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</si>
  <si>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</si>
  <si>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</si>
  <si>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</si>
  <si>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</si>
  <si>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</si>
  <si>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</si>
  <si>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</si>
  <si>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</si>
  <si>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</si>
  <si>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</si>
  <si>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</si>
  <si>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</si>
  <si>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</si>
  <si>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</si>
  <si>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</si>
  <si>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</si>
  <si>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</si>
  <si>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</si>
  <si>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</si>
  <si>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</si>
  <si>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</si>
  <si>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</si>
  <si>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</si>
  <si>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</si>
  <si>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</si>
  <si>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</si>
  <si>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</si>
  <si>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</si>
  <si>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</si>
  <si>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</si>
  <si>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</si>
  <si>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</si>
  <si>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</si>
  <si>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</si>
  <si>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</si>
  <si>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</si>
  <si>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</si>
  <si>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</si>
  <si>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</si>
  <si>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</si>
  <si>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</si>
  <si>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</si>
  <si>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</si>
  <si>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</si>
  <si>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</si>
  <si>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</si>
  <si>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</si>
  <si>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</si>
  <si>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</si>
  <si>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</si>
  <si>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</si>
  <si>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</si>
  <si>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</si>
  <si>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</si>
  <si>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</si>
  <si>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</si>
  <si>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</si>
  <si>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</si>
  <si>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</si>
  <si>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</si>
  <si>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</si>
  <si>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</si>
  <si>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</si>
  <si>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</si>
  <si>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</si>
  <si>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</si>
  <si>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</si>
  <si>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</si>
  <si>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</si>
  <si>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</si>
  <si>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</si>
  <si>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</si>
  <si>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</si>
  <si>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</si>
  <si>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</si>
  <si>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</si>
  <si>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</si>
  <si>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</si>
  <si>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</si>
  <si>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</si>
  <si>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</si>
  <si>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</si>
  <si>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</si>
  <si>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</si>
  <si>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</si>
  <si>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</si>
  <si>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</si>
  <si>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</si>
  <si>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</si>
  <si>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</si>
  <si>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</si>
  <si>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</si>
  <si>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</si>
  <si>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</si>
  <si>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</si>
  <si>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</si>
  <si>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</si>
  <si>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</si>
  <si>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</si>
  <si>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</si>
  <si>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</si>
  <si>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</si>
  <si>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</si>
  <si>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</si>
  <si>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</si>
  <si>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</si>
  <si>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</si>
  <si>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</si>
  <si>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</si>
  <si>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</si>
  <si>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</si>
  <si>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</si>
  <si>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</si>
  <si>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</si>
  <si>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</si>
  <si>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</si>
  <si>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</si>
  <si>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</si>
  <si>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</si>
  <si>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</si>
  <si>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</si>
  <si>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</si>
  <si>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</si>
  <si>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</si>
  <si>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</si>
  <si>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</si>
  <si>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</si>
  <si>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</si>
  <si>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</si>
  <si>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</si>
  <si>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</si>
  <si>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</si>
  <si>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</si>
  <si>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</si>
  <si>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</si>
  <si>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</si>
  <si>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</si>
  <si>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</si>
  <si>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</si>
  <si>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</si>
  <si>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</si>
  <si>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</si>
  <si>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</si>
  <si>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</si>
  <si>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</si>
  <si>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</si>
  <si>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</si>
  <si>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</si>
  <si>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</si>
  <si>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</si>
  <si>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</si>
  <si>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</si>
  <si>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</si>
  <si>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</si>
  <si>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</si>
  <si>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</si>
  <si>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</si>
  <si>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</si>
  <si>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</si>
  <si>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</si>
  <si>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</si>
  <si>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</si>
  <si>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</si>
  <si>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</si>
  <si>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</si>
  <si>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</si>
  <si>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</si>
  <si>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</si>
  <si>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</si>
  <si>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</si>
  <si>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</si>
  <si>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</si>
  <si>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</si>
  <si>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</si>
  <si>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</si>
  <si>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</si>
  <si>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</si>
  <si>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</si>
  <si>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</si>
  <si>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</si>
  <si>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</si>
  <si>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</si>
  <si>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</si>
  <si>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</si>
  <si>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</si>
  <si>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</si>
  <si>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</si>
  <si>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</si>
  <si>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</si>
  <si>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</si>
  <si>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</si>
  <si>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</si>
  <si>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</si>
  <si>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</si>
  <si>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</si>
  <si>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</si>
  <si>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</si>
  <si>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</si>
  <si>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</si>
  <si>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</si>
  <si>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</si>
  <si>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</si>
  <si>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</si>
  <si>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</si>
  <si>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</si>
  <si>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</si>
  <si>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</si>
  <si>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</si>
  <si>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</si>
  <si>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</si>
  <si>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</si>
  <si>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</si>
  <si>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</si>
  <si>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</si>
  <si>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</si>
  <si>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</si>
  <si>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</si>
  <si>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</si>
  <si>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</si>
  <si>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</si>
  <si>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</si>
  <si>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</si>
  <si>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</si>
  <si>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</si>
  <si>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</si>
  <si>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</si>
  <si>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</si>
  <si>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</si>
  <si>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</si>
  <si>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</si>
  <si>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</si>
  <si>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</si>
  <si>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</si>
  <si>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</si>
  <si>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</si>
  <si>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</si>
  <si>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</si>
  <si>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</si>
  <si>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</si>
  <si>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</si>
  <si>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</si>
  <si>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</si>
  <si>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</si>
  <si>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</si>
  <si>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</si>
  <si>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</si>
  <si>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</si>
  <si>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</si>
  <si>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</si>
  <si>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</si>
  <si>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</si>
  <si>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</si>
  <si>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</si>
  <si>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</si>
  <si>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</si>
  <si>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</si>
  <si>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</si>
  <si>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</si>
  <si>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</si>
  <si>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</si>
  <si>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</si>
  <si>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</si>
  <si>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</si>
  <si>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</si>
  <si>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</si>
  <si>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</si>
  <si>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</si>
  <si>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</si>
  <si>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</si>
  <si>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</si>
  <si>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</si>
  <si>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</si>
  <si>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</si>
  <si>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</si>
  <si>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</si>
  <si>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</si>
  <si>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</si>
  <si>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</si>
  <si>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</si>
  <si>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</si>
  <si>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</si>
  <si>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</si>
  <si>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</si>
  <si>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</si>
  <si>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</si>
  <si>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</si>
  <si>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</si>
  <si>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</si>
  <si>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</si>
  <si>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</si>
  <si>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</si>
  <si>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</si>
  <si>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</si>
  <si>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</si>
  <si>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</si>
  <si>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</si>
  <si>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</si>
  <si>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</si>
  <si>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</si>
  <si>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</si>
  <si>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</si>
  <si>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</si>
  <si>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</si>
  <si>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</si>
  <si>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</si>
  <si>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</si>
  <si>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</si>
  <si>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</si>
  <si>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</si>
  <si>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</si>
  <si>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</si>
  <si>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</si>
  <si>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</si>
  <si>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</si>
  <si>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</si>
  <si>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</si>
  <si>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</si>
  <si>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</si>
  <si>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</si>
  <si>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</si>
  <si>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</si>
  <si>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</si>
  <si>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</si>
  <si>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</si>
  <si>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</si>
  <si>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</si>
  <si>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</si>
  <si>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</si>
  <si>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</si>
  <si>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</si>
  <si>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</si>
  <si>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</si>
  <si>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</si>
  <si>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</si>
  <si>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</si>
  <si>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</si>
  <si>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</si>
  <si>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</si>
  <si>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</si>
  <si>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</si>
  <si>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</si>
  <si>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</si>
  <si>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</si>
  <si>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</si>
  <si>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</si>
  <si>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</si>
  <si>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</si>
  <si>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</si>
  <si>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</si>
  <si>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</si>
  <si>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</si>
  <si>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</si>
  <si>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</si>
  <si>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</si>
  <si>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</si>
  <si>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</si>
  <si>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</si>
  <si>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</si>
  <si>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</si>
  <si>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</si>
  <si>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</si>
  <si>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</si>
  <si>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</si>
  <si>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</si>
  <si>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</si>
  <si>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</si>
  <si>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</si>
  <si>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</si>
  <si>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</si>
  <si>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</si>
  <si>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</si>
  <si>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</si>
  <si>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</si>
  <si>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</si>
  <si>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</si>
  <si>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</si>
  <si>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</si>
  <si>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</si>
  <si>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</si>
  <si>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</si>
  <si>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</si>
  <si>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</si>
  <si>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</si>
  <si>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</si>
  <si>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</si>
  <si>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</si>
  <si>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</si>
  <si>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</si>
  <si>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</si>
  <si>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</si>
  <si>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</si>
  <si>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</si>
  <si>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</si>
  <si>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</si>
  <si>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</si>
  <si>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</si>
  <si>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</si>
  <si>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</si>
  <si>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</si>
  <si>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</si>
  <si>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</si>
  <si>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</si>
  <si>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</si>
  <si>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</si>
  <si>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</si>
  <si>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</si>
  <si>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</si>
  <si>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</si>
  <si>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</si>
  <si>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</si>
  <si>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</si>
  <si>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</si>
  <si>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</si>
  <si>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</si>
  <si>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</si>
  <si>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</si>
  <si>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</si>
  <si>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</si>
  <si>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</si>
  <si>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</si>
  <si>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</si>
  <si>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</si>
  <si>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</si>
  <si>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</si>
  <si>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</si>
  <si>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</si>
  <si>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</si>
  <si>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</si>
  <si>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</si>
  <si>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</si>
  <si>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</si>
  <si>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</si>
  <si>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</si>
  <si>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</si>
  <si>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</si>
  <si>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</si>
  <si>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</si>
  <si>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</si>
  <si>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</si>
  <si>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</si>
  <si>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</si>
  <si>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</si>
  <si>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</si>
  <si>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</si>
  <si>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</si>
  <si>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</si>
  <si>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</si>
  <si>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</si>
  <si>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</si>
  <si>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</si>
  <si>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</si>
  <si>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</si>
  <si>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</si>
  <si>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</si>
  <si>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</si>
  <si>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</si>
  <si>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</si>
  <si>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</si>
  <si>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</si>
  <si>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</si>
  <si>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</si>
  <si>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</si>
  <si>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</si>
  <si>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</si>
  <si>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</si>
  <si>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</si>
  <si>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</si>
  <si>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</si>
  <si>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</si>
  <si>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</si>
  <si>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</si>
  <si>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</si>
  <si>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</si>
  <si>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</si>
  <si>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</si>
  <si>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</si>
  <si>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</si>
  <si>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</si>
  <si>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</si>
  <si>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</si>
  <si>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</si>
  <si>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</si>
  <si>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</si>
  <si>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</si>
  <si>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</si>
  <si>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</si>
  <si>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</si>
  <si>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</si>
  <si>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</si>
  <si>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</si>
  <si>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</si>
  <si>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</si>
  <si>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</si>
  <si>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</si>
  <si>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</si>
  <si>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</si>
  <si>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</si>
  <si>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</si>
  <si>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</si>
  <si>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</si>
  <si>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</si>
  <si>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</si>
  <si>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</si>
  <si>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</si>
  <si>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</si>
  <si>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</si>
  <si>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</si>
  <si>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</si>
  <si>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</si>
  <si>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</si>
  <si>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</si>
  <si>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</si>
  <si>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</si>
  <si>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</si>
  <si>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</si>
  <si>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</si>
  <si>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</si>
  <si>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</si>
  <si>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</si>
  <si>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</si>
  <si>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</si>
  <si>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</si>
  <si>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</si>
  <si>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</si>
  <si>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</si>
  <si>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</si>
  <si>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</si>
  <si>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</si>
  <si>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</si>
  <si>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</si>
  <si>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</si>
  <si>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</si>
  <si>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</si>
  <si>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</si>
  <si>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</si>
  <si>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</si>
  <si>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</si>
  <si>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</si>
  <si>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</si>
  <si>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</si>
  <si>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</si>
  <si>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</si>
  <si>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</si>
  <si>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</si>
  <si>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</si>
  <si>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</si>
  <si>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</si>
  <si>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</si>
  <si>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</si>
  <si>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</si>
  <si>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</si>
  <si>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</si>
  <si>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</si>
  <si>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</si>
  <si>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</si>
  <si>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</si>
  <si>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</si>
  <si>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</si>
  <si>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</si>
  <si>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</si>
  <si>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</si>
  <si>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</si>
  <si>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</si>
  <si>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</si>
  <si>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</si>
  <si>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</si>
  <si>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</si>
  <si>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</si>
  <si>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</si>
  <si>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</si>
  <si>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</si>
  <si>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</si>
  <si>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</si>
  <si>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</si>
  <si>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</si>
  <si>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</si>
  <si>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</si>
  <si>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</si>
  <si>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</si>
  <si>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</si>
  <si>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</si>
  <si>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</si>
  <si>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</si>
  <si>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</si>
  <si>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</si>
  <si>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</si>
  <si>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</si>
  <si>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</si>
  <si>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</si>
  <si>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</si>
  <si>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</si>
  <si>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</si>
  <si>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</si>
  <si>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</si>
  <si>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</si>
  <si>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</si>
  <si>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</si>
  <si>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</si>
  <si>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</si>
  <si>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</si>
  <si>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</si>
  <si>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</si>
  <si>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</si>
  <si>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</si>
  <si>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</si>
  <si>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</si>
  <si>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</si>
  <si>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</si>
  <si>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</si>
  <si>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</si>
  <si>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</si>
  <si>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</si>
  <si>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</si>
  <si>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</si>
  <si>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</si>
  <si>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</si>
  <si>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</si>
  <si>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</si>
  <si>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</si>
  <si>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</si>
  <si>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</si>
  <si>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</si>
  <si>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</si>
  <si>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</si>
  <si>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</si>
  <si>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</si>
  <si>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</si>
  <si>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</si>
  <si>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</si>
  <si>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</si>
  <si>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</si>
  <si>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</si>
  <si>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</si>
  <si>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</si>
  <si>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</si>
  <si>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</si>
  <si>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</si>
  <si>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</si>
  <si>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</si>
  <si>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</si>
  <si>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</si>
  <si>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</si>
  <si>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</si>
  <si>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</si>
  <si>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</si>
  <si>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</si>
  <si>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</si>
  <si>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</si>
  <si>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</si>
  <si>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</si>
  <si>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</si>
  <si>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</si>
  <si>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</si>
  <si>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</si>
  <si>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</si>
  <si>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</si>
  <si>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</si>
  <si>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</si>
  <si>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</si>
  <si>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</si>
  <si>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</si>
  <si>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</si>
  <si>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</si>
  <si>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</si>
  <si>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</si>
  <si>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</si>
  <si>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</si>
  <si>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</si>
  <si>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</si>
  <si>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</si>
  <si>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</si>
  <si>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</si>
  <si>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</si>
  <si>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</si>
  <si>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</si>
  <si>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</si>
  <si>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</si>
  <si>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</si>
  <si>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</si>
  <si>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</si>
  <si>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</si>
  <si>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</si>
  <si>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</si>
  <si>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</si>
  <si>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</si>
  <si>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</si>
  <si>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</si>
  <si>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</si>
  <si>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</si>
  <si>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</si>
  <si>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</si>
  <si>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</si>
  <si>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</si>
  <si>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</si>
  <si>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</si>
  <si>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</si>
  <si>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</si>
  <si>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</si>
  <si>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</si>
  <si>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</si>
  <si>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</si>
  <si>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</si>
  <si>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</si>
  <si>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</si>
  <si>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</si>
  <si>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</si>
  <si>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</si>
  <si>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</si>
  <si>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</si>
  <si>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</si>
  <si>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</si>
  <si>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</si>
  <si>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</si>
  <si>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</si>
  <si>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</si>
  <si>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</si>
  <si>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</si>
  <si>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</si>
  <si>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</si>
  <si>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</si>
  <si>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</si>
  <si>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</si>
  <si>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</si>
  <si>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</si>
  <si>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</si>
  <si>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</si>
  <si>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</si>
  <si>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</si>
  <si>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</si>
  <si>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</si>
  <si>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</si>
  <si>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</si>
  <si>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</si>
  <si>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</si>
  <si>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</si>
  <si>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</si>
  <si>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</si>
  <si>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</si>
  <si>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</si>
  <si>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</si>
  <si>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</si>
  <si>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</si>
  <si>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</si>
  <si>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</si>
  <si>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</si>
  <si>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</si>
  <si>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</si>
  <si>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</si>
  <si>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</si>
  <si>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</si>
  <si>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</si>
  <si>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</si>
  <si>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</si>
  <si>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</si>
  <si>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</si>
  <si>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</si>
  <si>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</si>
  <si>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</si>
  <si>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</si>
  <si>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</si>
  <si>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</si>
  <si>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</si>
  <si>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</si>
  <si>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</si>
  <si>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</si>
  <si>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</si>
  <si>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</si>
  <si>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</si>
  <si>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</si>
  <si>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</si>
  <si>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</si>
  <si>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</si>
  <si>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</si>
  <si>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</si>
  <si>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</si>
  <si>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</si>
  <si>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</si>
  <si>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</si>
  <si>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</si>
  <si>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</si>
  <si>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</si>
  <si>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</si>
  <si>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</si>
  <si>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</si>
  <si>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</si>
  <si>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</si>
  <si>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</si>
  <si>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</si>
  <si>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</si>
  <si>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</si>
  <si>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</si>
  <si>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</si>
  <si>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</si>
  <si>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</si>
  <si>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</si>
  <si>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</si>
  <si>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</si>
  <si>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</si>
  <si>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</si>
  <si>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</si>
  <si>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</si>
  <si>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</si>
  <si>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</si>
  <si>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</si>
  <si>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</si>
  <si>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</si>
  <si>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</si>
  <si>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</si>
  <si>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</si>
  <si>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</si>
  <si>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</si>
  <si>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</si>
  <si>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</si>
  <si>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</si>
  <si>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</si>
  <si>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</si>
  <si>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</si>
  <si>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</si>
  <si>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</si>
  <si>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</si>
  <si>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</si>
  <si>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</si>
  <si>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</si>
  <si>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</si>
  <si>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</si>
  <si>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</si>
  <si>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</si>
  <si>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</si>
  <si>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</si>
  <si>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</si>
  <si>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</si>
  <si>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</si>
  <si>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</si>
  <si>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</si>
  <si>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</si>
  <si>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</si>
  <si>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</si>
  <si>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</si>
  <si>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</si>
  <si>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</si>
  <si>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</si>
  <si>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</si>
  <si>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</si>
  <si>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</si>
  <si>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</si>
  <si>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</si>
  <si>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</si>
  <si>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</si>
  <si>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</si>
  <si>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</si>
  <si>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</si>
  <si>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</si>
  <si>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</si>
  <si>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</si>
  <si>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</si>
  <si>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</si>
  <si>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</si>
  <si>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</si>
  <si>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</si>
  <si>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</si>
  <si>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</si>
  <si>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</si>
  <si>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</si>
  <si>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</si>
  <si>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</si>
  <si>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</si>
  <si>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</si>
  <si>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</si>
  <si>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</si>
  <si>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</si>
  <si>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</si>
  <si>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</si>
  <si>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</si>
  <si>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</si>
  <si>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</si>
  <si>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</si>
  <si>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</si>
  <si>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</si>
  <si>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</si>
  <si>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</si>
  <si>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</si>
  <si>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</si>
  <si>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</si>
  <si>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</si>
  <si>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</si>
  <si>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</si>
  <si>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</si>
  <si>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</si>
  <si>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</si>
  <si>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</si>
  <si>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</si>
  <si>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</si>
  <si>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</si>
  <si>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</si>
  <si>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</si>
  <si>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</si>
  <si>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</si>
  <si>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</si>
  <si>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</si>
  <si>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</si>
  <si>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</si>
  <si>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</si>
  <si>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</si>
  <si>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</si>
  <si>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</si>
  <si>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</si>
  <si>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</si>
  <si>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</si>
  <si>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</si>
  <si>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</si>
  <si>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</si>
  <si>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</si>
  <si>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</si>
  <si>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</si>
  <si>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</si>
  <si>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</si>
  <si>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</si>
  <si>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</si>
  <si>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</si>
  <si>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</si>
  <si>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</si>
  <si>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</si>
  <si>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</si>
  <si>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</si>
  <si>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</si>
  <si>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</si>
  <si>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</si>
  <si>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</si>
  <si>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</si>
  <si>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</si>
  <si>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</si>
  <si>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</si>
  <si>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</si>
  <si>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</si>
  <si>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</si>
  <si>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</si>
  <si>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</si>
  <si>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</si>
  <si>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</si>
  <si>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</si>
  <si>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</si>
  <si>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</si>
  <si>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</si>
  <si>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</si>
  <si>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</si>
  <si>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</si>
  <si>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</si>
  <si>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</si>
  <si>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</si>
  <si>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</si>
  <si>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</si>
  <si>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</si>
  <si>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</si>
  <si>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</si>
  <si>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</si>
  <si>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</si>
  <si>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</si>
  <si>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</si>
  <si>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</si>
  <si>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</si>
  <si>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</si>
  <si>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</si>
  <si>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</si>
  <si>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</si>
  <si>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</si>
  <si>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</si>
  <si>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</si>
  <si>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</si>
  <si>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</si>
  <si>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</si>
  <si>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</si>
  <si>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</si>
  <si>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</si>
  <si>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</si>
  <si>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</si>
  <si>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</si>
  <si>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</si>
  <si>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</si>
  <si>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MAES062Z21O4RZ2U7M96</t>
  </si>
  <si>
    <t>DDBO GTM 3463</t>
  </si>
  <si>
    <t>Danske Bank DDBO GTM 3463</t>
  </si>
  <si>
    <t>GTM 3463</t>
  </si>
  <si>
    <t>SE0010947614</t>
  </si>
  <si>
    <t>DANSKEBANK/FXD DEBT 20230710</t>
  </si>
  <si>
    <t>DEMFRM</t>
  </si>
  <si>
    <t>CDS ITRAXEUR29</t>
  </si>
  <si>
    <t>DDBO_GTM_3463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</si>
</sst>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I7" activePane="bottomRight" state="frozen"/>
      <selection pane="topRight" activeCell="E1" sqref="E1"/>
      <selection pane="bottomLeft" activeCell="A7" sqref="A7"/>
      <selection pane="bottomRight" activeCell="P7" sqref="P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t="s">
        <v>2497</v>
      </c>
      <c r="B2" s="64" t="s">
        <v>268</v>
      </c>
      <c r="C2" s="64" t="s">
        <v>440</v>
      </c>
      <c r="D2" s="64" t="s">
        <v>454</v>
      </c>
      <c r="E2" s="65">
        <v>10000</v>
      </c>
      <c r="F2" s="65" t="s">
        <v>34</v>
      </c>
      <c r="G2" s="64" t="s">
        <v>263</v>
      </c>
      <c r="H2" s="3">
        <v>43416</v>
      </c>
      <c r="I2" s="64" t="s">
        <v>2741</v>
      </c>
      <c r="J2" s="219" t="str">
        <f>IF(C2="-","",VLOOKUP(C2,BondIssuerTable,2,0))</f>
        <v>DANSKE</v>
      </c>
      <c r="K2" s="219" t="str">
        <f>IF(D2="-","",VLOOKUP(D2,BondIssuingAgentsTable,2,0))</f>
        <v>GTM</v>
      </c>
      <c r="L2" s="95" t="str">
        <f>IF(D2="-","",VLOOKUP(D2,BondIssuingAgentsTable,3,0))</f>
        <v>ST</v>
      </c>
      <c r="M2" s="190" t="s">
        <v>2446</v>
      </c>
      <c r="N2" s="190" t="s">
        <v>2432</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2742</v>
      </c>
      <c r="B7" s="64" t="s">
        <v>2743</v>
      </c>
      <c r="C7" s="64" t="s">
        <v>2744</v>
      </c>
      <c r="D7" s="64" t="s">
        <v>2745</v>
      </c>
      <c r="E7" s="64" t="s">
        <v>2746</v>
      </c>
      <c r="F7" s="64" t="s">
        <v>2747</v>
      </c>
      <c r="G7" s="69">
        <v>100</v>
      </c>
      <c r="H7" s="69" t="s">
        <v>1375</v>
      </c>
      <c r="I7" s="65">
        <v>17760000</v>
      </c>
      <c r="J7" s="3">
        <v>43416</v>
      </c>
      <c r="K7" s="70">
        <v>45116</v>
      </c>
      <c r="L7" s="70">
        <v>45105</v>
      </c>
      <c r="M7" s="244">
        <v>1299</v>
      </c>
      <c r="N7" s="244"/>
      <c r="O7" s="245" t="str">
        <f t="shared" ref="O7:O38" si="0">IF(M7="-","",VLOOKUP(M7,EUSIPA_Table,2,0))</f>
        <v>Miscellaneous Yield Enhancement</v>
      </c>
      <c r="P7" s="72" t="s">
        <v>2749</v>
      </c>
      <c r="Q7" s="104" t="s">
        <v>2748</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A6" sqref="A6"/>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2736</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c r="S6" s="309" t="s">
        <v>2737</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2520</v>
      </c>
      <c r="C1" s="321"/>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2688</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2579</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2632</v>
      </c>
    </row>
    <row r="77" spans="1:10">
      <c r="A77" s="259" t="s">
        <v>2357</v>
      </c>
      <c r="B77" s="259" t="s">
        <v>2295</v>
      </c>
      <c r="F77" s="259" t="s">
        <v>2357</v>
      </c>
      <c r="G77" s="239" t="s">
        <v>1937</v>
      </c>
    </row>
    <row r="78" spans="1:10">
      <c r="A78" s="259" t="s">
        <v>2358</v>
      </c>
      <c r="B78" s="259" t="s">
        <v>2297</v>
      </c>
      <c r="F78" s="259" t="s">
        <v>2358</v>
      </c>
      <c r="G78" s="228" t="s">
        <v>2605</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2603</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2676</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2729</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2727</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2644</v>
      </c>
      <c r="G257" s="239" t="s">
        <v>1770</v>
      </c>
    </row>
    <row r="258" spans="1:7">
      <c r="A258" s="228" t="s">
        <v>1473</v>
      </c>
      <c r="B258" s="228" t="s">
        <v>1482</v>
      </c>
      <c r="G258" s="259" t="s">
        <v>975</v>
      </c>
    </row>
    <row r="259" spans="1:7">
      <c r="A259" s="228" t="s">
        <v>2688</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2579</v>
      </c>
      <c r="B264" s="284" t="s">
        <v>2580</v>
      </c>
      <c r="G264" s="259" t="s">
        <v>1060</v>
      </c>
    </row>
    <row r="265" spans="1:7">
      <c r="A265" s="228" t="s">
        <v>1122</v>
      </c>
      <c r="B265" s="284" t="s">
        <v>2591</v>
      </c>
      <c r="G265" s="259" t="s">
        <v>1058</v>
      </c>
    </row>
    <row r="266" spans="1:7">
      <c r="A266" s="239" t="s">
        <v>1613</v>
      </c>
      <c r="B266" s="239" t="s">
        <v>1614</v>
      </c>
      <c r="G266" s="284" t="s">
        <v>2691</v>
      </c>
    </row>
    <row r="267" spans="1:7">
      <c r="A267" s="239" t="s">
        <v>2632</v>
      </c>
      <c r="B267" s="239" t="s">
        <v>2631</v>
      </c>
      <c r="G267" s="284" t="s">
        <v>2693</v>
      </c>
    </row>
    <row r="268" spans="1:7">
      <c r="A268" s="239" t="s">
        <v>1937</v>
      </c>
      <c r="B268" s="239" t="s">
        <v>2643</v>
      </c>
      <c r="G268" s="259" t="s">
        <v>968</v>
      </c>
    </row>
    <row r="269" spans="1:7">
      <c r="A269" s="228" t="s">
        <v>2605</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2686</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2571</v>
      </c>
    </row>
    <row r="278" spans="1:7">
      <c r="A278" s="284" t="s">
        <v>2676</v>
      </c>
      <c r="B278" s="284" t="s">
        <v>2677</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2603</v>
      </c>
      <c r="B283" s="265" t="s">
        <v>2604</v>
      </c>
      <c r="G283" s="259" t="s">
        <v>143</v>
      </c>
    </row>
    <row r="284" spans="1:7">
      <c r="A284" s="239" t="s">
        <v>1938</v>
      </c>
      <c r="B284" s="239" t="s">
        <v>1939</v>
      </c>
      <c r="G284" s="259" t="s">
        <v>974</v>
      </c>
    </row>
    <row r="285" spans="1:7">
      <c r="A285" s="239" t="s">
        <v>1983</v>
      </c>
      <c r="B285" s="239" t="s">
        <v>1984</v>
      </c>
      <c r="G285" s="259" t="s">
        <v>1030</v>
      </c>
    </row>
    <row r="286" spans="1:7">
      <c r="A286" s="228" t="s">
        <v>2738</v>
      </c>
      <c r="B286" s="228" t="s">
        <v>2726</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2729</v>
      </c>
      <c r="B338" s="284" t="s">
        <v>2730</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2727</v>
      </c>
      <c r="B402" s="284" t="s">
        <v>2728</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H2" sqref="H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2" t="s">
        <v>2495</v>
      </c>
      <c r="B5" s="312"/>
      <c r="C5" s="312"/>
      <c r="D5" s="266" t="s">
        <v>2496</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2732</v>
      </c>
      <c r="AD73" s="288" t="s">
        <v>2733</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2577</v>
      </c>
      <c r="AD78" s="288" t="s">
        <v>2578</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2569</v>
      </c>
      <c r="AD81" s="288" t="s">
        <v>2570</v>
      </c>
      <c r="AE81" s="228"/>
      <c r="AF81" s="228"/>
      <c r="AG81" s="228"/>
    </row>
    <row r="82" spans="7:33">
      <c r="O82" s="117"/>
      <c r="P82" s="117"/>
      <c r="AC82" s="287" t="s">
        <v>2592</v>
      </c>
      <c r="AD82" s="288" t="s">
        <v>2593</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2609</v>
      </c>
      <c r="AD88" s="288" t="s">
        <v>2610</v>
      </c>
      <c r="AE88" s="228"/>
      <c r="AF88" s="228"/>
      <c r="AG88" s="228"/>
    </row>
    <row r="89" spans="7:33">
      <c r="AC89" s="287" t="s">
        <v>85</v>
      </c>
      <c r="AD89" s="288" t="s">
        <v>2717</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2700</v>
      </c>
      <c r="AD93" s="288" t="s">
        <v>2701</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2574</v>
      </c>
      <c r="AD98" s="288" t="s">
        <v>2575</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2689</v>
      </c>
      <c r="AD101" s="288" t="s">
        <v>2690</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2705</v>
      </c>
      <c r="AD115" s="288" t="s">
        <v>2706</v>
      </c>
      <c r="AE115" s="228"/>
      <c r="AF115" s="228"/>
      <c r="AG115" s="228"/>
    </row>
    <row r="116" spans="29:33">
      <c r="AC116" s="229" t="s">
        <v>2501</v>
      </c>
      <c r="AD116" s="230" t="s">
        <v>2502</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2670</v>
      </c>
      <c r="AD124" s="288" t="s">
        <v>2671</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2509</v>
      </c>
      <c r="AD132" s="230" t="s">
        <v>2510</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2556</v>
      </c>
      <c r="AD139" s="288" t="s">
        <v>2557</v>
      </c>
      <c r="AE139" s="228"/>
      <c r="AF139" s="228"/>
      <c r="AG139" s="228"/>
    </row>
    <row r="140" spans="29:33">
      <c r="AC140" s="287" t="s">
        <v>2025</v>
      </c>
      <c r="AD140" s="288" t="s">
        <v>2026</v>
      </c>
      <c r="AE140" s="228"/>
      <c r="AF140" s="228"/>
      <c r="AG140" s="228"/>
    </row>
    <row r="141" spans="29:33">
      <c r="AC141" s="287" t="s">
        <v>2661</v>
      </c>
      <c r="AD141" s="288" t="s">
        <v>2662</v>
      </c>
      <c r="AE141" s="228"/>
      <c r="AF141" s="228"/>
      <c r="AG141" s="228"/>
    </row>
    <row r="142" spans="29:33">
      <c r="AC142" s="287" t="s">
        <v>102</v>
      </c>
      <c r="AD142" s="288" t="s">
        <v>1130</v>
      </c>
      <c r="AE142" s="228"/>
      <c r="AF142" s="228"/>
      <c r="AG142" s="228"/>
    </row>
    <row r="143" spans="29:33">
      <c r="AC143" s="287" t="s">
        <v>2563</v>
      </c>
      <c r="AD143" s="288" t="s">
        <v>2564</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2511</v>
      </c>
      <c r="AD155" s="230" t="s">
        <v>2512</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2672</v>
      </c>
      <c r="AD171" s="288" t="s">
        <v>2673</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2628</v>
      </c>
      <c r="AD197" s="288" t="s">
        <v>2629</v>
      </c>
      <c r="AE197" s="228"/>
      <c r="AF197" s="228"/>
      <c r="AG197" s="228"/>
    </row>
    <row r="198" spans="29:33">
      <c r="AC198" s="229" t="s">
        <v>2452</v>
      </c>
      <c r="AD198" s="230" t="s">
        <v>2453</v>
      </c>
      <c r="AE198" s="228"/>
      <c r="AF198" s="228"/>
      <c r="AG198" s="228"/>
    </row>
    <row r="199" spans="29:33">
      <c r="AC199" s="282" t="s">
        <v>2543</v>
      </c>
      <c r="AD199" s="283" t="s">
        <v>2544</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2722</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2739</v>
      </c>
      <c r="AD213" s="288" t="s">
        <v>2740</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2549</v>
      </c>
      <c r="AD219" s="288" t="s">
        <v>2550</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2493</v>
      </c>
      <c r="AD226" s="230" t="s">
        <v>2494</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2617</v>
      </c>
      <c r="AD233" s="288" t="s">
        <v>2618</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2568</v>
      </c>
      <c r="AD242" s="288" t="s">
        <v>2567</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2551</v>
      </c>
      <c r="AD249" s="288" t="s">
        <v>2552</v>
      </c>
    </row>
    <row r="250" spans="29:30">
      <c r="AC250" s="229" t="s">
        <v>167</v>
      </c>
      <c r="AD250" s="230" t="s">
        <v>506</v>
      </c>
    </row>
    <row r="251" spans="29:30">
      <c r="AC251" s="229" t="s">
        <v>1096</v>
      </c>
      <c r="AD251" s="230" t="s">
        <v>1097</v>
      </c>
    </row>
    <row r="252" spans="29:30">
      <c r="AC252" s="287" t="s">
        <v>2589</v>
      </c>
      <c r="AD252" s="288" t="s">
        <v>2590</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2587</v>
      </c>
      <c r="AD272" s="288" t="s">
        <v>2588</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2715</v>
      </c>
      <c r="AD290" s="232" t="s">
        <v>2714</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2709</v>
      </c>
      <c r="AD296" s="288" t="s">
        <v>2710</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2646</v>
      </c>
      <c r="AD301" s="288" t="s">
        <v>2647</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2622</v>
      </c>
      <c r="AD310" s="288" t="s">
        <v>2623</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2585</v>
      </c>
      <c r="AD347" s="288" t="s">
        <v>2586</v>
      </c>
    </row>
    <row r="348" spans="29:30">
      <c r="AC348" s="229" t="s">
        <v>1730</v>
      </c>
      <c r="AD348" s="230" t="s">
        <v>1731</v>
      </c>
    </row>
    <row r="349" spans="29:30">
      <c r="AC349" s="229" t="s">
        <v>1209</v>
      </c>
      <c r="AD349" s="230" t="s">
        <v>1210</v>
      </c>
    </row>
    <row r="350" spans="29:30">
      <c r="AC350" s="229" t="s">
        <v>1428</v>
      </c>
      <c r="AD350" s="230" t="s">
        <v>1429</v>
      </c>
    </row>
    <row r="351" spans="29:30">
      <c r="AC351" s="229" t="s">
        <v>2513</v>
      </c>
      <c r="AD351" s="230" t="s">
        <v>2514</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2645</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topLeftCell="A61" workbookViewId="0">
      <selection activeCell="B67" sqref="B67"/>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s="284" customFormat="1">
      <c r="B66" s="284" t="s">
        <v>2465</v>
      </c>
    </row>
    <row r="67" spans="2:2">
      <c r="B67" s="284" t="s">
        <v>2735</v>
      </c>
    </row>
    <row r="68" spans="2:2">
      <c r="B68" s="284" t="s">
        <v>2466</v>
      </c>
    </row>
    <row r="69" spans="2:2">
      <c r="B69" s="259" t="s">
        <v>2467</v>
      </c>
    </row>
    <row r="70" spans="2:2">
      <c r="B70" s="284" t="s">
        <v>2626</v>
      </c>
    </row>
    <row r="71" spans="2:2">
      <c r="B71" s="259" t="s">
        <v>2070</v>
      </c>
    </row>
    <row r="72" spans="2:2">
      <c r="B72" s="259" t="s">
        <v>1883</v>
      </c>
    </row>
    <row r="73" spans="2:2">
      <c r="B73" s="259" t="s">
        <v>1884</v>
      </c>
    </row>
    <row r="74" spans="2:2">
      <c r="B74" s="284" t="s">
        <v>2663</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2475</v>
      </c>
    </row>
    <row r="83" spans="2:2">
      <c r="B83" s="259" t="s">
        <v>2449</v>
      </c>
    </row>
    <row r="84" spans="2:2">
      <c r="B84" s="259" t="s">
        <v>1885</v>
      </c>
    </row>
    <row r="85" spans="2:2">
      <c r="B85" s="259" t="s">
        <v>1886</v>
      </c>
    </row>
    <row r="86" spans="2:2">
      <c r="B86" s="259" t="s">
        <v>1887</v>
      </c>
    </row>
    <row r="87" spans="2:2">
      <c r="B87" s="259" t="s">
        <v>1888</v>
      </c>
    </row>
    <row r="88" spans="2:2">
      <c r="B88" s="259" t="s">
        <v>1889</v>
      </c>
    </row>
    <row r="89" spans="2:2">
      <c r="B89" s="259" t="s">
        <v>2476</v>
      </c>
    </row>
    <row r="90" spans="2:2">
      <c r="B90" s="259" t="s">
        <v>1890</v>
      </c>
    </row>
    <row r="91" spans="2:2">
      <c r="B91" s="259" t="s">
        <v>1891</v>
      </c>
    </row>
    <row r="92" spans="2:2">
      <c r="B92" t="s">
        <v>2716</v>
      </c>
    </row>
    <row r="93" spans="2:2">
      <c r="B93" s="259" t="s">
        <v>2461</v>
      </c>
    </row>
    <row r="94" spans="2:2">
      <c r="B94" s="259" t="s">
        <v>1892</v>
      </c>
    </row>
    <row r="95" spans="2:2">
      <c r="B95" s="259" t="s">
        <v>2477</v>
      </c>
    </row>
    <row r="96" spans="2:2">
      <c r="B96" s="259" t="s">
        <v>2086</v>
      </c>
    </row>
    <row r="97" spans="2:4">
      <c r="B97" s="259" t="s">
        <v>2478</v>
      </c>
    </row>
    <row r="98" spans="2:4">
      <c r="B98" s="259" t="s">
        <v>2090</v>
      </c>
    </row>
    <row r="99" spans="2:4">
      <c r="B99" s="259" t="s">
        <v>2096</v>
      </c>
    </row>
    <row r="100" spans="2:4">
      <c r="B100" s="259" t="s">
        <v>2479</v>
      </c>
    </row>
    <row r="101" spans="2:4">
      <c r="B101" s="259" t="s">
        <v>1894</v>
      </c>
    </row>
    <row r="102" spans="2:4">
      <c r="B102" s="259" t="s">
        <v>2098</v>
      </c>
    </row>
    <row r="103" spans="2:4">
      <c r="B103" s="259" t="s">
        <v>1895</v>
      </c>
    </row>
    <row r="104" spans="2:4">
      <c r="B104" s="259" t="s">
        <v>1896</v>
      </c>
    </row>
    <row r="105" spans="2:4">
      <c r="B105" s="259" t="s">
        <v>1897</v>
      </c>
    </row>
    <row r="106" spans="2:4">
      <c r="B106" s="259" t="s">
        <v>2480</v>
      </c>
    </row>
    <row r="107" spans="2:4">
      <c r="B107" s="259" t="s">
        <v>1898</v>
      </c>
    </row>
    <row r="108" spans="2:4">
      <c r="B108" s="259" t="s">
        <v>2481</v>
      </c>
    </row>
    <row r="109" spans="2:4">
      <c r="B109" s="259" t="s">
        <v>1899</v>
      </c>
    </row>
    <row r="110" spans="2:4" s="284" customFormat="1">
      <c r="B110" s="284" t="s">
        <v>2731</v>
      </c>
    </row>
    <row r="111" spans="2:4">
      <c r="B111" s="259" t="s">
        <v>2482</v>
      </c>
      <c r="D111" s="262"/>
    </row>
    <row r="112" spans="2:4">
      <c r="B112" s="259" t="s">
        <v>2100</v>
      </c>
      <c r="D112" s="262"/>
    </row>
    <row r="113" spans="2:4">
      <c r="B113" s="259" t="s">
        <v>2101</v>
      </c>
      <c r="D113" s="262"/>
    </row>
    <row r="114" spans="2:4">
      <c r="B114" s="259" t="s">
        <v>2102</v>
      </c>
      <c r="D114" s="262"/>
    </row>
    <row r="115" spans="2:4">
      <c r="B115" s="284" t="s">
        <v>2613</v>
      </c>
      <c r="D115" s="262"/>
    </row>
    <row r="116" spans="2:4">
      <c r="B116" s="259" t="s">
        <v>1900</v>
      </c>
      <c r="D116" s="262"/>
    </row>
    <row r="117" spans="2:4">
      <c r="B117" s="264" t="s">
        <v>2614</v>
      </c>
      <c r="D117" s="262"/>
    </row>
    <row r="118" spans="2:4">
      <c r="B118" s="259" t="s">
        <v>2483</v>
      </c>
      <c r="D118" s="262"/>
    </row>
    <row r="119" spans="2:4">
      <c r="B119" s="259" t="s">
        <v>1901</v>
      </c>
      <c r="D119" s="262"/>
    </row>
    <row r="120" spans="2:4">
      <c r="B120" s="259" t="s">
        <v>2104</v>
      </c>
      <c r="D120" s="262"/>
    </row>
    <row r="121" spans="2:4" s="284" customFormat="1">
      <c r="B121" s="284" t="s">
        <v>2734</v>
      </c>
      <c r="D121" s="262"/>
    </row>
    <row r="122" spans="2:4">
      <c r="B122" s="259" t="s">
        <v>2105</v>
      </c>
      <c r="D122" s="262"/>
    </row>
    <row r="123" spans="2:4">
      <c r="B123" s="259" t="s">
        <v>1902</v>
      </c>
      <c r="D123" s="262"/>
    </row>
    <row r="124" spans="2:4">
      <c r="B124" s="259" t="s">
        <v>2484</v>
      </c>
      <c r="D124" s="262"/>
    </row>
    <row r="125" spans="2:4">
      <c r="B125" s="259" t="s">
        <v>2108</v>
      </c>
      <c r="D125" s="262"/>
    </row>
    <row r="126" spans="2:4">
      <c r="B126" s="259" t="s">
        <v>1903</v>
      </c>
      <c r="D126" s="262"/>
    </row>
    <row r="127" spans="2:4">
      <c r="B127" s="259" t="s">
        <v>2485</v>
      </c>
      <c r="D127" s="262"/>
    </row>
    <row r="128" spans="2:4">
      <c r="B128" s="262"/>
      <c r="D128" s="262"/>
    </row>
    <row r="129" spans="1:4">
      <c r="D129" s="262"/>
    </row>
    <row r="130" spans="1:4">
      <c r="A130" s="259" t="s">
        <v>8</v>
      </c>
      <c r="B130" s="250" t="s">
        <v>1817</v>
      </c>
      <c r="D130" s="262"/>
    </row>
    <row r="131" spans="1:4">
      <c r="B131" s="250" t="s">
        <v>1819</v>
      </c>
      <c r="D131" s="262"/>
    </row>
    <row r="132" spans="1:4">
      <c r="B132" s="250" t="s">
        <v>1820</v>
      </c>
      <c r="D132" s="262"/>
    </row>
    <row r="133" spans="1:4">
      <c r="B133" s="289" t="s">
        <v>2553</v>
      </c>
      <c r="D133" s="262"/>
    </row>
    <row r="134" spans="1:4">
      <c r="B134" s="289" t="s">
        <v>2627</v>
      </c>
      <c r="D134" s="262"/>
    </row>
    <row r="135" spans="1:4">
      <c r="B135" s="289" t="s">
        <v>1821</v>
      </c>
      <c r="D135" s="262"/>
    </row>
    <row r="136" spans="1:4">
      <c r="B136" s="289"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1828</v>
      </c>
      <c r="D142" s="262"/>
    </row>
    <row r="143" spans="1:4">
      <c r="B143" s="250" t="s">
        <v>2062</v>
      </c>
      <c r="D143" s="262"/>
    </row>
    <row r="144" spans="1:4">
      <c r="B144" s="250" t="s">
        <v>1829</v>
      </c>
      <c r="D144" s="262"/>
    </row>
    <row r="145" spans="1:4">
      <c r="B145" s="250" t="s">
        <v>1830</v>
      </c>
      <c r="D145" s="262"/>
    </row>
    <row r="146" spans="1:4">
      <c r="B146" s="250" t="s">
        <v>1831</v>
      </c>
      <c r="D146" s="262"/>
    </row>
    <row r="147" spans="1:4">
      <c r="B147" s="250" t="s">
        <v>1832</v>
      </c>
      <c r="D147" s="262"/>
    </row>
    <row r="148" spans="1:4">
      <c r="B148" s="289" t="s">
        <v>712</v>
      </c>
      <c r="D148" s="262"/>
    </row>
    <row r="149" spans="1:4" s="284" customFormat="1">
      <c r="B149" s="259"/>
      <c r="D149" s="262"/>
    </row>
    <row r="150" spans="1:4">
      <c r="A150" s="259" t="s">
        <v>1906</v>
      </c>
      <c r="B150" s="250" t="s">
        <v>1818</v>
      </c>
      <c r="D150" s="262"/>
    </row>
    <row r="151" spans="1:4">
      <c r="B151" s="250" t="s">
        <v>1905</v>
      </c>
      <c r="D151" s="262"/>
    </row>
    <row r="152" spans="1:4">
      <c r="B152" s="249" t="s">
        <v>2063</v>
      </c>
      <c r="D152" s="262"/>
    </row>
    <row r="153" spans="1:4">
      <c r="D153" s="262"/>
    </row>
    <row r="154" spans="1:4">
      <c r="B154" s="284"/>
      <c r="D154" s="262"/>
    </row>
    <row r="155" spans="1:4">
      <c r="A155" s="259" t="s">
        <v>2065</v>
      </c>
      <c r="B155" s="264" t="s">
        <v>1882</v>
      </c>
      <c r="D155" s="262"/>
    </row>
    <row r="156" spans="1:4">
      <c r="B156" s="264" t="s">
        <v>2066</v>
      </c>
      <c r="D156" s="262"/>
    </row>
    <row r="157" spans="1:4">
      <c r="B157" s="264" t="s">
        <v>2067</v>
      </c>
      <c r="D157" s="262"/>
    </row>
    <row r="158" spans="1:4">
      <c r="B158" s="264" t="s">
        <v>2625</v>
      </c>
      <c r="D158" s="262"/>
    </row>
    <row r="159" spans="1:4">
      <c r="B159" s="264" t="s">
        <v>2068</v>
      </c>
      <c r="D159" s="262"/>
    </row>
    <row r="160" spans="1:4">
      <c r="B160" s="264" t="s">
        <v>2069</v>
      </c>
      <c r="D160" s="262"/>
    </row>
    <row r="161" spans="2:4">
      <c r="B161" s="264" t="s">
        <v>2626</v>
      </c>
      <c r="D161" s="262"/>
    </row>
    <row r="162" spans="2:4">
      <c r="B162" s="264" t="s">
        <v>2070</v>
      </c>
      <c r="D162" s="262"/>
    </row>
    <row r="163" spans="2:4">
      <c r="B163" s="264" t="s">
        <v>1883</v>
      </c>
      <c r="D163" s="262"/>
    </row>
    <row r="164" spans="2:4">
      <c r="B164" s="264" t="s">
        <v>1884</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2080</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1891</v>
      </c>
      <c r="D181" s="262"/>
    </row>
    <row r="182" spans="2:4">
      <c r="B182" s="264" t="s">
        <v>2081</v>
      </c>
      <c r="D182" s="262"/>
    </row>
    <row r="183" spans="2:4">
      <c r="B183" s="264" t="s">
        <v>2082</v>
      </c>
      <c r="D183" s="262"/>
    </row>
    <row r="184" spans="2:4">
      <c r="B184" s="264" t="s">
        <v>2083</v>
      </c>
      <c r="D184" s="262"/>
    </row>
    <row r="185" spans="2:4">
      <c r="B185" s="264" t="s">
        <v>2084</v>
      </c>
      <c r="D185" s="262"/>
    </row>
    <row r="186" spans="2:4">
      <c r="B186" s="259" t="s">
        <v>2461</v>
      </c>
    </row>
    <row r="187" spans="2:4">
      <c r="B187" t="s">
        <v>2716</v>
      </c>
    </row>
    <row r="188" spans="2:4">
      <c r="B188" s="264" t="s">
        <v>2085</v>
      </c>
    </row>
    <row r="189" spans="2:4">
      <c r="B189" s="264" t="s">
        <v>1892</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2095</v>
      </c>
    </row>
    <row r="200" spans="2:2">
      <c r="B200" s="264" t="s">
        <v>1893</v>
      </c>
    </row>
    <row r="201" spans="2:2">
      <c r="B201" s="264" t="s">
        <v>2096</v>
      </c>
    </row>
    <row r="202" spans="2:2">
      <c r="B202" s="264" t="s">
        <v>2097</v>
      </c>
    </row>
    <row r="203" spans="2:2">
      <c r="B203" s="264" t="s">
        <v>1894</v>
      </c>
    </row>
    <row r="204" spans="2:2">
      <c r="B204" s="264" t="s">
        <v>2098</v>
      </c>
    </row>
    <row r="205" spans="2:2">
      <c r="B205" s="264" t="s">
        <v>1895</v>
      </c>
    </row>
    <row r="206" spans="2:2">
      <c r="B206" s="264" t="s">
        <v>1896</v>
      </c>
    </row>
    <row r="207" spans="2:2">
      <c r="B207" s="264" t="s">
        <v>1897</v>
      </c>
    </row>
    <row r="208" spans="2:2">
      <c r="B208" s="264" t="s">
        <v>1898</v>
      </c>
    </row>
    <row r="209" spans="2:2">
      <c r="B209" s="264" t="s">
        <v>1899</v>
      </c>
    </row>
    <row r="210" spans="2:2">
      <c r="B210" s="264" t="s">
        <v>2099</v>
      </c>
    </row>
    <row r="211" spans="2:2">
      <c r="B211" s="264" t="s">
        <v>2100</v>
      </c>
    </row>
    <row r="212" spans="2:2">
      <c r="B212" s="264" t="s">
        <v>2101</v>
      </c>
    </row>
    <row r="213" spans="2:2">
      <c r="B213" s="264" t="s">
        <v>2102</v>
      </c>
    </row>
    <row r="214" spans="2:2">
      <c r="B214" s="264" t="s">
        <v>1900</v>
      </c>
    </row>
    <row r="215" spans="2:2">
      <c r="B215" s="264" t="s">
        <v>2614</v>
      </c>
    </row>
    <row r="216" spans="2:2">
      <c r="B216" s="264" t="s">
        <v>2103</v>
      </c>
    </row>
    <row r="217" spans="2:2">
      <c r="B217" s="264" t="s">
        <v>1901</v>
      </c>
    </row>
    <row r="218" spans="2:2">
      <c r="B218" s="264" t="s">
        <v>2104</v>
      </c>
    </row>
    <row r="219" spans="2:2">
      <c r="B219" s="264" t="s">
        <v>2105</v>
      </c>
    </row>
    <row r="220" spans="2:2">
      <c r="B220" s="264" t="s">
        <v>1902</v>
      </c>
    </row>
    <row r="221" spans="2:2">
      <c r="B221" s="264" t="s">
        <v>2106</v>
      </c>
    </row>
    <row r="222" spans="2:2">
      <c r="B222" s="264" t="s">
        <v>2107</v>
      </c>
    </row>
    <row r="223" spans="2:2">
      <c r="B223" s="264" t="s">
        <v>2108</v>
      </c>
    </row>
    <row r="224" spans="2:2">
      <c r="B224"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2018-11-09T09:09:48Z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