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25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<sst xmlns="http://schemas.openxmlformats.org/spreadsheetml/2006/main" count="2272" uniqueCount="1367">
  <si>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</si>
  <si>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</si>
  <si>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</si>
  <si>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</si>
  <si>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</si>
  <si>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</si>
  <si>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</si>
  <si>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</si>
  <si>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</si>
  <si>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</si>
  <si>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</si>
  <si>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</si>
  <si>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</si>
  <si>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</si>
  <si>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</si>
  <si>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</si>
  <si>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</si>
  <si>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</si>
  <si>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</si>
  <si>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</si>
  <si>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</si>
  <si>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</si>
  <si>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</si>
  <si>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</si>
  <si>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</si>
  <si>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</si>
  <si>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</si>
  <si>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</si>
  <si>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</si>
  <si>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</si>
  <si>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</si>
  <si>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</si>
  <si>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</si>
  <si>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</si>
  <si>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</si>
  <si>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</si>
  <si>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</si>
  <si>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</si>
  <si>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</si>
  <si>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</si>
  <si>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</si>
  <si>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</si>
  <si>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</si>
  <si>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</si>
  <si>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</si>
  <si>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</si>
  <si>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</si>
  <si>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</si>
  <si>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</si>
  <si>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</si>
  <si>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</si>
  <si>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</si>
  <si>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</si>
  <si>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</si>
  <si>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</si>
  <si>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</si>
  <si>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</si>
  <si>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</si>
  <si>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</si>
  <si>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</si>
  <si>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</si>
  <si>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</si>
  <si>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</si>
  <si>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</si>
  <si>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</si>
  <si>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</si>
  <si>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</si>
  <si>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</si>
  <si>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</si>
  <si>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</si>
  <si>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</si>
  <si>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</si>
  <si>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</si>
  <si>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</si>
  <si>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</si>
  <si>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</si>
  <si>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</si>
  <si>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</si>
  <si>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</si>
  <si>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</si>
  <si>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</si>
  <si>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</si>
  <si>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</si>
  <si>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</si>
  <si>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</si>
  <si>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</si>
  <si>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</si>
  <si>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</si>
  <si>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</si>
  <si>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</si>
  <si>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</si>
  <si>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</si>
  <si>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</si>
  <si>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</si>
  <si>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</si>
  <si>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</si>
  <si>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</si>
  <si>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</si>
  <si>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</si>
  <si>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</si>
  <si>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</si>
  <si>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</si>
  <si>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</si>
  <si>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</si>
  <si>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</si>
  <si>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</si>
  <si>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</si>
  <si>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</si>
  <si>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</si>
  <si>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</si>
  <si>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</si>
  <si>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</si>
  <si>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</si>
  <si>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</si>
  <si>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</si>
  <si>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</si>
  <si>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</si>
  <si>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</si>
  <si>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</si>
  <si>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</si>
  <si>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</si>
  <si>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</si>
  <si>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</si>
  <si>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</si>
  <si>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</si>
  <si>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</si>
  <si>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</si>
  <si>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</si>
  <si>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</si>
  <si>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</si>
  <si>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</si>
  <si>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</si>
  <si>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</si>
  <si>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</si>
  <si>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</si>
  <si>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</si>
  <si>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</si>
  <si>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</si>
  <si>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</si>
  <si>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</si>
  <si>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</si>
  <si>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</si>
  <si>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</si>
  <si>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</si>
  <si>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</si>
  <si>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</si>
  <si>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</si>
  <si>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</si>
  <si>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</si>
  <si>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</si>
  <si>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</si>
  <si>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</si>
  <si>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</si>
  <si>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</si>
  <si>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</si>
  <si>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</si>
  <si>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</si>
  <si>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</si>
  <si>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</si>
  <si>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</si>
  <si>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</si>
  <si>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</si>
  <si>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</si>
  <si>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</si>
  <si>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</si>
  <si>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</si>
  <si>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</si>
  <si>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</si>
  <si>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</si>
  <si>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</si>
  <si>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</si>
  <si>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</si>
  <si>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</si>
  <si>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</si>
  <si>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</si>
  <si>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</si>
  <si>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</si>
  <si>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</si>
  <si>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</si>
  <si>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</si>
  <si>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</si>
  <si>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</si>
  <si>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</si>
  <si>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</si>
  <si>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</si>
  <si>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</si>
  <si>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</si>
  <si>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</si>
  <si>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</si>
  <si>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</si>
  <si>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</si>
  <si>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</si>
  <si>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</si>
  <si>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</si>
  <si>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</si>
  <si>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</si>
  <si>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</si>
  <si>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</si>
  <si>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</si>
  <si>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</si>
  <si>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</si>
  <si>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</si>
  <si>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</si>
  <si>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</si>
  <si>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</si>
  <si>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</si>
  <si>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</si>
  <si>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</si>
  <si>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</si>
  <si>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</si>
  <si>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</si>
  <si>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</si>
  <si>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</si>
  <si>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</si>
  <si>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</si>
  <si>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</si>
  <si>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</si>
  <si>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</si>
  <si>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</si>
  <si>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</si>
  <si>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</si>
  <si>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</si>
  <si>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</si>
  <si>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</si>
  <si>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</si>
  <si>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</si>
  <si>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</si>
  <si>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</si>
  <si>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</si>
  <si>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</si>
  <si>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</si>
  <si>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</si>
  <si>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</si>
  <si>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</si>
  <si>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</si>
  <si>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</si>
  <si>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</si>
  <si>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</si>
  <si>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</si>
  <si>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</si>
  <si>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</si>
  <si>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</si>
  <si>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</si>
  <si>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</si>
  <si>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</si>
  <si>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</si>
  <si>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</si>
  <si>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</si>
  <si>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</si>
  <si>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</si>
  <si>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</si>
  <si>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</si>
  <si>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</si>
  <si>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</si>
  <si>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</si>
  <si>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</si>
  <si>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</si>
  <si>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</si>
  <si>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</si>
  <si>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</si>
  <si>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</si>
  <si>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</si>
  <si>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</si>
  <si>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</si>
  <si>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</si>
  <si>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</si>
  <si>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</si>
  <si>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</si>
  <si>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</si>
  <si>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</si>
  <si>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</si>
  <si>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</si>
  <si>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</si>
  <si>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</si>
  <si>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</si>
  <si>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</si>
  <si>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</si>
  <si>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</si>
  <si>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</si>
  <si>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</si>
  <si>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</si>
  <si>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</si>
  <si>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</si>
  <si>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</si>
  <si>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</si>
  <si>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</si>
  <si>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</si>
  <si>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</si>
  <si>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</si>
  <si>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</si>
  <si>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</si>
  <si>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</si>
  <si>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</si>
  <si>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</si>
  <si>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</si>
  <si>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</si>
  <si>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</si>
  <si>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</si>
  <si>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</si>
  <si>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</si>
  <si>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</si>
  <si>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</si>
  <si>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</si>
  <si>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</si>
  <si>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</si>
  <si>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</si>
  <si>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</si>
  <si>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</si>
  <si>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</si>
  <si>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</si>
  <si>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</si>
  <si>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</si>
  <si>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</si>
  <si>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</si>
  <si>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</si>
  <si>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</si>
  <si>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</si>
  <si>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</si>
  <si>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</si>
  <si>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</si>
  <si>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</si>
  <si>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</si>
  <si>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</si>
  <si>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</si>
  <si>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</si>
  <si>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</si>
  <si>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</si>
  <si>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</si>
  <si>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</si>
  <si>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</si>
  <si>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</si>
  <si>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</si>
  <si>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</si>
  <si>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</si>
  <si>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</si>
  <si>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</si>
  <si>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</si>
  <si>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</si>
  <si>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</si>
  <si>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</si>
  <si>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</si>
  <si>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</si>
  <si>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</si>
  <si>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</si>
  <si>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</si>
  <si>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</si>
  <si>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</si>
  <si>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</si>
  <si>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</si>
  <si>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</si>
  <si>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</si>
  <si>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</si>
  <si>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</si>
  <si>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</si>
  <si>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</si>
  <si>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</si>
  <si>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</si>
  <si>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</si>
  <si>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</si>
  <si>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</si>
  <si>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</si>
  <si>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</si>
  <si>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</si>
  <si>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</si>
  <si>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</si>
  <si>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</si>
  <si>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</si>
  <si>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</si>
  <si>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</si>
  <si>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</si>
  <si>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</si>
  <si>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</si>
  <si>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</si>
  <si>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</si>
  <si>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</si>
  <si>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</si>
  <si>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</si>
  <si>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</si>
  <si>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</si>
  <si>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</si>
  <si>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</si>
  <si>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</si>
  <si>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</si>
  <si>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</si>
  <si>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</si>
  <si>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</si>
  <si>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</si>
  <si>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</si>
  <si>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</si>
  <si>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</si>
  <si>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</si>
  <si>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</si>
  <si>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</si>
  <si>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</si>
  <si>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</si>
  <si>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</si>
  <si>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</si>
  <si>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</si>
  <si>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</si>
  <si>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</si>
  <si>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</si>
  <si>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</si>
  <si>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</si>
  <si>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</si>
  <si>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</si>
  <si>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</si>
  <si>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</si>
  <si>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</si>
  <si>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</si>
  <si>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</si>
  <si>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</si>
  <si>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</si>
  <si>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</si>
  <si>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</si>
  <si>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</si>
  <si>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</si>
  <si>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</si>
  <si>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</si>
  <si>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</si>
  <si>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</si>
  <si>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</si>
  <si>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</si>
  <si>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</si>
  <si>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</si>
  <si>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</si>
  <si>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</si>
  <si>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</si>
  <si>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</si>
  <si>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</si>
  <si>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</si>
  <si>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</si>
  <si>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</si>
  <si>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</si>
  <si>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</si>
  <si>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</si>
  <si>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</si>
  <si>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</si>
  <si>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</si>
  <si>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</si>
  <si>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</si>
  <si>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</si>
  <si>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</si>
  <si>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</si>
  <si>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</si>
  <si>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</si>
  <si>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</si>
  <si>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</si>
  <si>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</si>
  <si>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</si>
  <si>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</si>
  <si>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</si>
  <si>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</si>
  <si>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</si>
  <si>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</si>
  <si>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</si>
  <si>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</si>
  <si>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</si>
  <si>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</si>
  <si>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</si>
  <si>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</si>
  <si>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</si>
  <si>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</si>
  <si>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</si>
  <si>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</si>
  <si>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</si>
  <si>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</si>
  <si>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</si>
  <si>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</si>
  <si>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</si>
  <si>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</si>
  <si>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</si>
  <si>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</si>
  <si>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</si>
  <si>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</si>
  <si>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</si>
  <si>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</si>
  <si>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</si>
  <si>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</si>
  <si>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</si>
  <si>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</si>
  <si>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</si>
  <si>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</si>
  <si>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</si>
  <si>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</si>
  <si>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</si>
  <si>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</si>
  <si>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</si>
  <si>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</si>
  <si>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</si>
  <si>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</si>
  <si>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</si>
  <si>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</si>
  <si>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</si>
  <si>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</si>
  <si>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</si>
  <si>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</si>
  <si>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</si>
  <si>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</si>
  <si>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</si>
  <si>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</si>
  <si>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</si>
  <si>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</si>
  <si>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</si>
  <si>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</si>
  <si>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</si>
  <si>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</si>
  <si>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</si>
  <si>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</si>
  <si>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</si>
  <si>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</si>
  <si>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</si>
  <si>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</si>
  <si>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</si>
  <si>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</si>
  <si>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</si>
  <si>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</si>
  <si>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</si>
  <si>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</si>
  <si>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</si>
  <si>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</si>
  <si>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</si>
  <si>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</si>
  <si>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</si>
  <si>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</si>
  <si>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</si>
  <si>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</si>
  <si>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</si>
  <si>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</si>
  <si>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</si>
  <si>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</si>
  <si>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</si>
  <si>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</si>
  <si>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</si>
  <si>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</si>
  <si>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</si>
  <si>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</si>
  <si>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</si>
  <si>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</si>
  <si>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</si>
  <si>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</si>
  <si>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</si>
  <si>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</si>
  <si>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</si>
  <si>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</si>
  <si>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</si>
  <si>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</si>
  <si>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</si>
  <si>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</si>
  <si>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</si>
  <si>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</si>
  <si>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</si>
  <si>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</si>
  <si>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</si>
  <si>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</si>
  <si>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</si>
  <si>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</si>
  <si>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</si>
  <si>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</si>
  <si>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</si>
  <si>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</si>
  <si>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</si>
  <si>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</si>
  <si>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</si>
  <si>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</si>
  <si>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</si>
  <si>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</si>
  <si>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</si>
  <si>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</si>
  <si>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</si>
  <si>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</si>
  <si>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</si>
  <si>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</si>
  <si>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</si>
  <si>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</si>
  <si>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</si>
  <si>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</si>
  <si>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</si>
  <si>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</si>
  <si>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</si>
  <si>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</si>
  <si>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</si>
  <si>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</si>
  <si>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</si>
  <si>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</si>
  <si>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</si>
  <si>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</si>
  <si>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</si>
  <si>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</si>
  <si>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</si>
  <si>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</si>
  <si>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</si>
  <si>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</si>
  <si>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</si>
  <si>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</si>
  <si>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</si>
  <si>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</si>
  <si>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</si>
  <si>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</si>
  <si>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</si>
  <si>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</si>
  <si>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</si>
  <si>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</si>
  <si>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</si>
  <si>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</si>
  <si>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</si>
  <si>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</si>
  <si>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</si>
  <si>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</si>
  <si>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</si>
  <si>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</si>
  <si>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</si>
  <si>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</si>
  <si>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</si>
  <si>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</si>
  <si>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</si>
  <si>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</si>
  <si>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</si>
  <si>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</si>
  <si>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</si>
  <si>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</si>
  <si>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</si>
  <si>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</si>
  <si>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</si>
  <si>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</si>
  <si>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</si>
  <si>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</si>
  <si>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</si>
  <si>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</si>
  <si>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</si>
  <si>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</si>
  <si>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</si>
  <si>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</si>
  <si>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</si>
  <si>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</si>
  <si>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</si>
  <si>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</si>
  <si>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</si>
  <si>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</si>
  <si>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</si>
  <si>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</si>
  <si>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</si>
  <si>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</si>
  <si>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</si>
  <si>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</si>
  <si>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</si>
  <si>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</si>
  <si>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</si>
  <si>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</si>
  <si>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</si>
  <si>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</si>
  <si>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</si>
  <si>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</si>
  <si>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</si>
  <si>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</si>
  <si>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</si>
  <si>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</si>
  <si>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</si>
  <si>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</si>
  <si>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</si>
  <si>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</si>
  <si>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</si>
  <si>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</si>
  <si>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</si>
  <si>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</si>
  <si>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</si>
  <si>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</si>
  <si>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</si>
  <si>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</si>
  <si>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</si>
  <si>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</si>
  <si>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</si>
  <si>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</si>
  <si>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</si>
  <si>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</si>
  <si>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</si>
  <si>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</si>
  <si>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</si>
  <si>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</si>
  <si>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</si>
  <si>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</si>
  <si>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</si>
  <si>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</si>
  <si>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</si>
  <si>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</si>
  <si>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</si>
  <si>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</si>
  <si>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</si>
  <si>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</si>
  <si>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</si>
  <si>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</si>
  <si>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</si>
  <si>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</si>
  <si>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</si>
  <si>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</si>
  <si>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</si>
  <si>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</si>
  <si>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</si>
  <si>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</si>
  <si>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</si>
  <si>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</si>
  <si>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</si>
  <si>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</si>
  <si>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</si>
  <si>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</si>
  <si>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</si>
  <si>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</si>
  <si>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</si>
  <si>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</si>
  <si>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</si>
  <si>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</si>
  <si>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</si>
  <si>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</si>
  <si>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</si>
  <si>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</si>
  <si>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</si>
  <si>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</si>
  <si>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</si>
  <si>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</si>
  <si>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</si>
  <si>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</si>
  <si>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</si>
  <si>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</si>
  <si>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</si>
  <si>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</si>
  <si>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</si>
  <si>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</si>
  <si>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</si>
  <si>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</si>
  <si>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</si>
  <si>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</si>
  <si>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</si>
  <si>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</si>
  <si>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</si>
  <si>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</si>
  <si>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</si>
  <si>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</si>
  <si>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</si>
  <si>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</si>
  <si>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</si>
  <si>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</si>
  <si>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</si>
  <si>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</si>
  <si>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</si>
  <si>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</si>
  <si>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</si>
  <si>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</si>
  <si>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</si>
  <si>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</si>
  <si>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</si>
  <si>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</si>
  <si>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</si>
  <si>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</si>
  <si>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</si>
  <si>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</si>
  <si>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</si>
  <si>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</si>
  <si>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</si>
  <si>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</si>
  <si>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</si>
  <si>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</si>
  <si>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</si>
  <si>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</si>
  <si>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</si>
  <si>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</si>
  <si>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</si>
  <si>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</si>
  <si>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</si>
  <si>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</si>
  <si>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</si>
  <si>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</si>
  <si>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</si>
  <si>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</si>
  <si>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</si>
  <si>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</si>
  <si>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</si>
  <si>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</si>
  <si>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</si>
  <si>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</si>
  <si>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</si>
  <si>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</si>
  <si>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</si>
  <si>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</si>
  <si>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</si>
  <si>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</si>
  <si>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</si>
  <si>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</si>
  <si>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</si>
  <si>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</si>
  <si>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</si>
  <si>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</si>
  <si>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</si>
  <si>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</si>
  <si>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</si>
  <si>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</si>
  <si>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</si>
  <si>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</si>
  <si>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</si>
  <si>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</si>
  <si>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</si>
  <si>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</si>
  <si>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</si>
  <si>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</si>
  <si>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</si>
  <si>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</si>
  <si>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</si>
  <si>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</si>
  <si>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</si>
  <si>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</si>
  <si>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</si>
  <si>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</si>
  <si>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</si>
  <si>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</si>
  <si>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</si>
  <si>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</si>
  <si>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</si>
  <si>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</si>
  <si>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</si>
  <si>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</si>
  <si>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</si>
  <si>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</si>
  <si>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</si>
  <si>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</si>
  <si>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</si>
  <si>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</si>
  <si>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</si>
  <si>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</si>
  <si>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</si>
  <si>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</si>
  <si>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</si>
  <si>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</si>
  <si>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</si>
  <si>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</si>
  <si>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</si>
  <si>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</si>
  <si>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</si>
  <si>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</si>
  <si>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</si>
  <si>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</si>
  <si>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</si>
  <si>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</si>
  <si>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</si>
  <si>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</si>
  <si>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</si>
  <si>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</si>
  <si>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</si>
  <si>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</si>
  <si>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</si>
  <si>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</si>
  <si>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</si>
  <si>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</si>
  <si>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</si>
  <si>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</si>
  <si>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</si>
  <si>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</si>
  <si>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</si>
  <si>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</si>
  <si>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</si>
  <si>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</si>
  <si>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</si>
  <si>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</si>
  <si>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</si>
  <si>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</si>
  <si>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</si>
  <si>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</si>
  <si>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</si>
  <si>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</si>
  <si>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</si>
  <si>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</si>
  <si>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</si>
  <si>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</si>
  <si>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</si>
  <si>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</si>
  <si>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</si>
  <si>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</si>
  <si>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</si>
  <si>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</si>
  <si>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</si>
  <si>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</si>
  <si>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</si>
  <si>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</si>
  <si>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</si>
  <si>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</si>
  <si>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</si>
  <si>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</si>
  <si>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</si>
  <si>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</si>
  <si>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</si>
  <si>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</si>
  <si>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</si>
  <si>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</si>
  <si>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</si>
  <si>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</si>
  <si>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</si>
  <si>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</si>
  <si>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</si>
  <si>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</si>
  <si>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</si>
  <si>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</si>
  <si>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</si>
  <si>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</si>
  <si>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</si>
  <si>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</si>
  <si>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</si>
  <si>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</si>
  <si>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</si>
  <si>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</si>
  <si>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</si>
  <si>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</si>
  <si>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</si>
  <si>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</si>
  <si>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</si>
  <si>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</si>
  <si>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</si>
  <si>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</si>
  <si>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</si>
  <si>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</si>
  <si>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</si>
  <si>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</si>
  <si>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</si>
  <si>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</si>
  <si>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</si>
  <si>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</si>
  <si>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</si>
  <si>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</si>
  <si>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</si>
  <si>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</si>
  <si>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</si>
  <si>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</si>
  <si>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</si>
  <si>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</si>
  <si>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</si>
  <si>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</si>
  <si>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</si>
  <si>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</si>
  <si>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</si>
  <si>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</si>
  <si>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</si>
  <si>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</si>
  <si>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</si>
  <si>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</si>
  <si>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</si>
  <si>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</si>
  <si>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</si>
  <si>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</si>
  <si>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</si>
  <si>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</si>
  <si>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</si>
  <si>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</si>
  <si>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</si>
  <si>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</si>
  <si>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</si>
  <si>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</si>
  <si>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</si>
  <si>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</si>
  <si>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</si>
  <si>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</si>
  <si>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</si>
  <si>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</si>
  <si>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</si>
  <si>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</si>
  <si>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</si>
  <si>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</si>
  <si>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</si>
  <si>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</si>
  <si>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</si>
  <si>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</si>
  <si>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</si>
  <si>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</si>
  <si>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</si>
  <si>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</si>
  <si>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</si>
  <si>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</si>
  <si>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</si>
  <si>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</si>
  <si>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</si>
  <si>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</si>
  <si>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</si>
  <si>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</si>
  <si>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</si>
  <si>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</si>
  <si>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</si>
  <si>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</si>
  <si>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</si>
  <si>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</si>
  <si>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</si>
  <si>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</si>
  <si>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</si>
  <si>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</si>
  <si>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</si>
  <si>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</si>
  <si>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</si>
  <si>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</si>
  <si>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</si>
  <si>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</si>
  <si>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</si>
  <si>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</si>
  <si>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</si>
  <si>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</si>
  <si>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</si>
  <si>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</si>
  <si>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</si>
  <si>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</si>
  <si>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</si>
  <si>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</si>
  <si>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</si>
  <si>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</si>
  <si>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</si>
  <si>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</si>
  <si>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</si>
  <si>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</si>
  <si>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</si>
  <si>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</si>
  <si>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</si>
  <si>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</si>
  <si>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</si>
  <si>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</si>
  <si>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</si>
  <si>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</si>
  <si>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</si>
  <si>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</si>
  <si>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</si>
  <si>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</si>
  <si>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</si>
  <si>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</si>
  <si>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</si>
  <si>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</si>
  <si>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</si>
  <si>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</si>
  <si>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</si>
  <si>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</si>
  <si>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</si>
  <si>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</si>
  <si>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</si>
  <si>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</si>
  <si>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</si>
  <si>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</si>
  <si>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</si>
  <si>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</si>
  <si>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</si>
  <si>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</si>
  <si>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</si>
  <si>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</si>
  <si>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</si>
  <si>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</si>
  <si>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</si>
  <si>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</si>
  <si>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</si>
  <si>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</si>
  <si>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</si>
  <si>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</si>
  <si>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</si>
  <si>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</si>
  <si>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</si>
  <si>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</si>
  <si>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</si>
  <si>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</si>
  <si>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</si>
  <si>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</si>
  <si>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</si>
  <si>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</si>
  <si>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</si>
  <si>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</si>
  <si>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</si>
  <si>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</si>
  <si>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</si>
  <si>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</si>
  <si>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</si>
  <si>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</si>
  <si>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</si>
  <si>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</si>
  <si>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</si>
  <si>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</si>
  <si>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</si>
  <si>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</si>
  <si>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</si>
  <si>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</si>
  <si>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</si>
  <si>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</si>
  <si>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</si>
  <si>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</si>
  <si>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</si>
  <si>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</si>
  <si>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</si>
  <si>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</si>
  <si>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</si>
  <si>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</si>
  <si>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</si>
  <si>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</si>
  <si>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</si>
  <si>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</si>
  <si>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</si>
  <si>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</si>
  <si>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</si>
  <si>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</si>
  <si>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</si>
  <si>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</si>
  <si>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</si>
  <si>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</si>
  <si>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</si>
  <si>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</si>
  <si>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</si>
  <si>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</si>
  <si>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</si>
  <si>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</si>
  <si>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</si>
  <si>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</si>
  <si>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</si>
  <si>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</si>
  <si>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</si>
  <si>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</si>
  <si>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</si>
  <si>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</si>
  <si>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</si>
  <si>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</si>
  <si>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</si>
  <si>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</si>
  <si>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</si>
  <si>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</si>
  <si>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</si>
  <si>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</si>
  <si>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</si>
  <si>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</si>
  <si>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</si>
  <si>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</si>
  <si>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</si>
  <si>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</si>
  <si>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</si>
  <si>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</si>
  <si>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</si>
  <si>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</si>
  <si>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</si>
  <si>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</si>
  <si>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</si>
  <si>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</si>
  <si>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</si>
  <si>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</si>
  <si>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</si>
  <si>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</si>
  <si>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</si>
  <si>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</si>
  <si>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</si>
  <si>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</si>
  <si>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</si>
  <si>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</si>
  <si>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</si>
  <si>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</si>
  <si>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</si>
  <si>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</si>
  <si>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</si>
  <si>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</si>
  <si>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</si>
  <si>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</si>
  <si>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</si>
  <si>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</si>
  <si>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</si>
  <si>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</si>
  <si>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</si>
  <si>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</si>
  <si>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</si>
  <si>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</si>
  <si>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</si>
  <si>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</si>
  <si>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</si>
  <si>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</si>
  <si>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</si>
  <si>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</si>
  <si>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</si>
  <si>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</si>
  <si>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</si>
  <si>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</si>
  <si>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</si>
  <si>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</si>
  <si>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</si>
  <si>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</si>
  <si>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</si>
  <si>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</si>
  <si>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</si>
  <si>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</si>
  <si>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</si>
  <si>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</si>
  <si>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</si>
  <si>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</si>
  <si>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</si>
  <si>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</si>
  <si>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</si>
  <si>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</si>
  <si>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</si>
  <si>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</si>
  <si>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</si>
  <si>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</si>
  <si>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</si>
  <si>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</si>
  <si>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</si>
  <si>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</si>
  <si>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</si>
  <si>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</si>
  <si>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</si>
  <si>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</si>
  <si>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</si>
  <si>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</si>
  <si>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</si>
  <si>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</si>
  <si>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</si>
  <si>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</si>
  <si>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</si>
  <si>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</si>
  <si>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</si>
  <si>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</si>
  <si>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</si>
  <si>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</si>
  <si>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</si>
  <si>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</si>
  <si>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</si>
  <si>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</si>
  <si>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</si>
  <si>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</si>
  <si>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</si>
  <si>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</si>
  <si>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</si>
  <si>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</si>
  <si>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</si>
  <si>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</si>
  <si>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</si>
  <si>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</si>
  <si>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</si>
  <si>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</si>
  <si>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</si>
  <si>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</si>
  <si>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</si>
  <si>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</si>
  <si>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</si>
  <si>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</si>
  <si>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</si>
  <si>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</si>
  <si>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</si>
  <si>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</si>
  <si>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</si>
  <si>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</si>
  <si>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</si>
  <si>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</si>
  <si>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</si>
  <si>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</si>
  <si>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</si>
  <si>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</si>
  <si>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</si>
  <si>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</si>
  <si>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</si>
  <si>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</si>
  <si>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</si>
  <si>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</si>
  <si>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</si>
  <si>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</si>
  <si>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</si>
  <si>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</si>
  <si>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</si>
  <si>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</si>
  <si>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</si>
  <si>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</si>
  <si>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</si>
  <si>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</si>
  <si>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</si>
  <si>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</si>
  <si>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</si>
  <si>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</si>
  <si>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</si>
  <si>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</si>
  <si>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</si>
  <si>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</si>
  <si>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</si>
  <si>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</si>
  <si>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</si>
  <si>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</si>
  <si>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</si>
  <si>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</si>
  <si>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</si>
  <si>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</si>
  <si>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</si>
  <si>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</si>
  <si>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</si>
  <si>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</si>
  <si>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</si>
  <si>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</si>
  <si>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</si>
  <si>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</si>
  <si>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</si>
  <si>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</si>
  <si>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</si>
  <si>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</si>
  <si>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</si>
  <si>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</si>
  <si>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</si>
  <si>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</si>
  <si>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</si>
  <si>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</si>
  <si>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</si>
  <si>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</si>
  <si>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</si>
  <si>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</si>
  <si>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</si>
  <si>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</si>
  <si>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</si>
  <si>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</si>
  <si>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</si>
  <si>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</si>
  <si>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</si>
  <si>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</si>
  <si>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</si>
  <si>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</si>
  <si>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</si>
  <si>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</si>
  <si>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</si>
  <si>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</si>
  <si>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</si>
  <si>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</si>
  <si>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</si>
  <si>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</si>
  <si>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</si>
  <si>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</si>
  <si>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</si>
  <si>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</si>
  <si>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</si>
  <si>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</si>
  <si>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</si>
  <si>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</si>
  <si>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</si>
  <si>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</si>
  <si>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</si>
  <si>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</si>
  <si>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</si>
  <si>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</si>
  <si>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</si>
  <si>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</si>
  <si>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</si>
  <si>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</si>
  <si>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</si>
  <si>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</si>
  <si>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</si>
  <si>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</si>
  <si>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</si>
  <si>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</si>
  <si>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</si>
  <si>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</si>
  <si>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</si>
  <si>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</si>
  <si>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</si>
  <si>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</si>
  <si>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</si>
  <si>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</si>
  <si>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</si>
  <si>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</si>
  <si>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</si>
  <si>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</si>
  <si>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</si>
  <si>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</si>
  <si>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</si>
  <si>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</si>
  <si>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</si>
  <si>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</si>
  <si>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</si>
  <si>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</si>
  <si>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</si>
  <si>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</si>
  <si>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BNPP KSTA2</t>
  </si>
  <si>
    <t>BNP Paribas Arbitrage Issuance</t>
  </si>
  <si>
    <t>SE0005566940</t>
  </si>
  <si>
    <t>MSCI Singapore Free Index</t>
  </si>
  <si>
    <t>BNPP_KSTA2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</si>
</sst>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J7" activePane="bottomRight" state="frozen"/>
      <selection pane="topRight" activeCell="E1" sqref="E1"/>
      <selection pane="bottomLeft" activeCell="A7" sqref="A7"/>
      <selection pane="bottomRight" activeCell="J12" sqref="J12"/>
    </sheetView>
  </sheetViews>
  <sheetFormatPr defaultColWidth="9.140625" defaultRowHeight="12.75" x14ac:dyDescent="0.2"/>
  <cols>
    <col min="1" max="1" width="23.42578125" style="55" customWidth="1"/>
    <col min="2" max="2" width="28.140625" style="55" customWidth="1"/>
    <col min="3" max="3" width="32.28515625" style="55" customWidth="1"/>
    <col min="4" max="4" width="27.5703125" style="55" customWidth="1"/>
    <col min="5" max="5" width="16.5703125" style="55" customWidth="1"/>
    <col min="6" max="6" width="14.5703125" style="56" customWidth="1"/>
    <col min="7" max="7" width="14" style="55" customWidth="1"/>
    <col min="8" max="8" width="15.85546875" style="55" customWidth="1"/>
    <col min="9" max="9" width="13" style="55" customWidth="1"/>
    <col min="10" max="10" width="15.140625" style="55" customWidth="1"/>
    <col min="11" max="11" width="23.5703125" style="63" bestFit="1" customWidth="1"/>
    <col min="12" max="14" width="16.85546875" style="63" customWidth="1"/>
    <col min="15" max="15" width="23.85546875" style="63" customWidth="1"/>
    <col min="16"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470</v>
      </c>
      <c r="D2" s="64" t="s">
        <v>485</v>
      </c>
      <c r="E2" s="65">
        <v>10000</v>
      </c>
      <c r="F2" s="65" t="s">
        <v>35</v>
      </c>
      <c r="G2" s="64" t="s">
        <v>288</v>
      </c>
      <c r="H2" s="3">
        <v>41697</v>
      </c>
      <c r="I2" s="230" t="str">
        <f>IF(C2="-","",VLOOKUP(C2,BondIssuerTable,2,0))</f>
        <v>BNPP</v>
      </c>
      <c r="J2" s="230" t="str">
        <f>IF(D2="-","",VLOOKUP(D2,BondIssuingAgentsTable,2,0))</f>
        <v>CAD</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1362</v>
      </c>
      <c r="B7" s="64" t="s">
        <v>1363</v>
      </c>
      <c r="C7" s="64"/>
      <c r="D7" s="64" t="s">
        <v>1364</v>
      </c>
      <c r="E7" s="69">
        <v>100</v>
      </c>
      <c r="F7" s="65">
        <v>80000000</v>
      </c>
      <c r="G7" s="3">
        <v>41696</v>
      </c>
      <c r="H7" s="70">
        <v>43522</v>
      </c>
      <c r="I7" s="70">
        <v>43508</v>
      </c>
      <c r="J7" s="95" t="s">
        <v>1366</v>
      </c>
      <c r="K7" s="104" t="s">
        <v>1128</v>
      </c>
      <c r="L7" s="71">
        <v>33.33</v>
      </c>
      <c r="M7" s="104" t="s">
        <v>1136</v>
      </c>
      <c r="N7" s="71">
        <v>33.33</v>
      </c>
      <c r="O7" s="104" t="s">
        <v>1365</v>
      </c>
      <c r="P7" s="71">
        <v>33.33</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2014-02-26T10:00:18Z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