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950" yWindow="96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Bonds'!$A$6:$AX$105</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<sst xmlns="http://schemas.openxmlformats.org/spreadsheetml/2006/main" count="2290" uniqueCount="1386">
  <si>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</si>
  <si>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</si>
  <si>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</si>
  <si>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</si>
  <si>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</si>
  <si>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</si>
  <si>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</si>
  <si>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</si>
  <si>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</si>
  <si>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</si>
  <si>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</si>
  <si>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</si>
  <si>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</si>
  <si>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</si>
  <si>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</si>
  <si>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</si>
  <si>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</si>
  <si>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</si>
  <si>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</si>
  <si>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</si>
  <si>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</si>
  <si>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</si>
  <si>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</si>
  <si>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</si>
  <si>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</si>
  <si>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</si>
  <si>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</si>
  <si>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</si>
  <si>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</si>
  <si>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</si>
  <si>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</si>
  <si>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</si>
  <si>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</si>
  <si>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</si>
  <si>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</si>
  <si>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</si>
  <si>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</si>
  <si>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</si>
  <si>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</si>
  <si>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</si>
  <si>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</si>
  <si>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</si>
  <si>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</si>
  <si>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</si>
  <si>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</si>
  <si>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</si>
  <si>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</si>
  <si>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</si>
  <si>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</si>
  <si>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</si>
  <si>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</si>
  <si>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</si>
  <si>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</si>
  <si>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</si>
  <si>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</si>
  <si>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</si>
  <si>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</si>
  <si>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</si>
  <si>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</si>
  <si>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</si>
  <si>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</si>
  <si>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</si>
  <si>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</si>
  <si>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</si>
  <si>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</si>
  <si>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</si>
  <si>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</si>
  <si>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</si>
  <si>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</si>
  <si>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</si>
  <si>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</si>
  <si>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</si>
  <si>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</si>
  <si>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</si>
  <si>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</si>
  <si>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</si>
  <si>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</si>
  <si>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</si>
  <si>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</si>
  <si>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</si>
  <si>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</si>
  <si>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</si>
  <si>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</si>
  <si>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</si>
  <si>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</si>
  <si>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</si>
  <si>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</si>
  <si>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</si>
  <si>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</si>
  <si>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</si>
  <si>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</si>
  <si>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</si>
  <si>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</si>
  <si>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</si>
  <si>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</si>
  <si>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</si>
  <si>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</si>
  <si>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</si>
  <si>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</si>
  <si>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</si>
  <si>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</si>
  <si>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</si>
  <si>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</si>
  <si>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</si>
  <si>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</si>
  <si>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</si>
  <si>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</si>
  <si>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</si>
  <si>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</si>
  <si>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</si>
  <si>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</si>
  <si>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</si>
  <si>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</si>
  <si>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</si>
  <si>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</si>
  <si>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</si>
  <si>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</si>
  <si>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</si>
  <si>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</si>
  <si>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</si>
  <si>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</si>
  <si>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</si>
  <si>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</si>
  <si>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</si>
  <si>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</si>
  <si>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</si>
  <si>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</si>
  <si>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</si>
  <si>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</si>
  <si>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</si>
  <si>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</si>
  <si>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</si>
  <si>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</si>
  <si>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</si>
  <si>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</si>
  <si>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</si>
  <si>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</si>
  <si>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</si>
  <si>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</si>
  <si>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</si>
  <si>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</si>
  <si>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</si>
  <si>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</si>
  <si>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</si>
  <si>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</si>
  <si>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</si>
  <si>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</si>
  <si>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</si>
  <si>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</si>
  <si>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</si>
  <si>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</si>
  <si>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</si>
  <si>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</si>
  <si>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</si>
  <si>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</si>
  <si>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</si>
  <si>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</si>
  <si>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</si>
  <si>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</si>
  <si>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</si>
  <si>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</si>
  <si>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</si>
  <si>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</si>
  <si>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</si>
  <si>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</si>
  <si>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</si>
  <si>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</si>
  <si>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</si>
  <si>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</si>
  <si>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</si>
  <si>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</si>
  <si>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</si>
  <si>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</si>
  <si>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</si>
  <si>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</si>
  <si>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</si>
  <si>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</si>
  <si>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</si>
  <si>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</si>
  <si>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</si>
  <si>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</si>
  <si>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</si>
  <si>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</si>
  <si>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</si>
  <si>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</si>
  <si>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</si>
  <si>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</si>
  <si>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</si>
  <si>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</si>
  <si>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</si>
  <si>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</si>
  <si>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</si>
  <si>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</si>
  <si>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</si>
  <si>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</si>
  <si>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</si>
  <si>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</si>
  <si>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</si>
  <si>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</si>
  <si>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</si>
  <si>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</si>
  <si>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</si>
  <si>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</si>
  <si>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</si>
  <si>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</si>
  <si>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</si>
  <si>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</si>
  <si>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</si>
  <si>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</si>
  <si>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</si>
  <si>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</si>
  <si>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</si>
  <si>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</si>
  <si>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</si>
  <si>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</si>
  <si>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</si>
  <si>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</si>
  <si>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</si>
  <si>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</si>
  <si>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</si>
  <si>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</si>
  <si>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</si>
  <si>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</si>
  <si>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</si>
  <si>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</si>
  <si>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</si>
  <si>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</si>
  <si>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</si>
  <si>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</si>
  <si>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</si>
  <si>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</si>
  <si>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</si>
  <si>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</si>
  <si>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</si>
  <si>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</si>
  <si>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</si>
  <si>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</si>
  <si>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</si>
  <si>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</si>
  <si>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</si>
  <si>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</si>
  <si>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</si>
  <si>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</si>
  <si>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</si>
  <si>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</si>
  <si>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</si>
  <si>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</si>
  <si>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</si>
  <si>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</si>
  <si>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</si>
  <si>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</si>
  <si>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</si>
  <si>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</si>
  <si>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</si>
  <si>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</si>
  <si>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</si>
  <si>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</si>
  <si>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</si>
  <si>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</si>
  <si>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</si>
  <si>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</si>
  <si>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</si>
  <si>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</si>
  <si>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</si>
  <si>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</si>
  <si>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</si>
  <si>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</si>
  <si>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</si>
  <si>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</si>
  <si>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</si>
  <si>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</si>
  <si>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</si>
  <si>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</si>
  <si>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</si>
  <si>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</si>
  <si>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</si>
  <si>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</si>
  <si>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</si>
  <si>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</si>
  <si>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</si>
  <si>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</si>
  <si>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</si>
  <si>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</si>
  <si>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</si>
  <si>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</si>
  <si>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</si>
  <si>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</si>
  <si>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</si>
  <si>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</si>
  <si>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</si>
  <si>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</si>
  <si>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</si>
  <si>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</si>
  <si>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</si>
  <si>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</si>
  <si>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</si>
  <si>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</si>
  <si>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</si>
  <si>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</si>
  <si>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</si>
  <si>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</si>
  <si>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</si>
  <si>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</si>
  <si>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</si>
  <si>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</si>
  <si>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</si>
  <si>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</si>
  <si>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</si>
  <si>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</si>
  <si>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</si>
  <si>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</si>
  <si>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</si>
  <si>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</si>
  <si>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</si>
  <si>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</si>
  <si>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</si>
  <si>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</si>
  <si>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</si>
  <si>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</si>
  <si>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</si>
  <si>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</si>
  <si>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</si>
  <si>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</si>
  <si>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</si>
  <si>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</si>
  <si>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</si>
  <si>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</si>
  <si>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</si>
  <si>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</si>
  <si>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</si>
  <si>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</si>
  <si>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</si>
  <si>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</si>
  <si>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</si>
  <si>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</si>
  <si>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</si>
  <si>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</si>
  <si>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</si>
  <si>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</si>
  <si>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</si>
  <si>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</si>
  <si>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</si>
  <si>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</si>
  <si>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</si>
  <si>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</si>
  <si>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</si>
  <si>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</si>
  <si>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</si>
  <si>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</si>
  <si>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</si>
  <si>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</si>
  <si>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</si>
  <si>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</si>
  <si>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</si>
  <si>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</si>
  <si>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</si>
  <si>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</si>
  <si>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</si>
  <si>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</si>
  <si>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</si>
  <si>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</si>
  <si>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</si>
  <si>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</si>
  <si>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</si>
  <si>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</si>
  <si>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</si>
  <si>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</si>
  <si>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</si>
  <si>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</si>
  <si>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</si>
  <si>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</si>
  <si>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</si>
  <si>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</si>
  <si>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</si>
  <si>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</si>
  <si>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</si>
  <si>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</si>
  <si>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</si>
  <si>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</si>
  <si>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</si>
  <si>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</si>
  <si>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</si>
  <si>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</si>
  <si>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</si>
  <si>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</si>
  <si>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</si>
  <si>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</si>
  <si>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</si>
  <si>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</si>
  <si>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</si>
  <si>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</si>
  <si>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</si>
  <si>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</si>
  <si>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</si>
  <si>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</si>
  <si>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</si>
  <si>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</si>
  <si>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</si>
  <si>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</si>
  <si>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</si>
  <si>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</si>
  <si>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</si>
  <si>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</si>
  <si>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</si>
  <si>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</si>
  <si>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</si>
  <si>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</si>
  <si>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</si>
  <si>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</si>
  <si>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</si>
  <si>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</si>
  <si>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</si>
  <si>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</si>
  <si>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</si>
  <si>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</si>
  <si>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</si>
  <si>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</si>
  <si>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</si>
  <si>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</si>
  <si>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</si>
  <si>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</si>
  <si>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</si>
  <si>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</si>
  <si>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</si>
  <si>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</si>
  <si>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</si>
  <si>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</si>
  <si>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</si>
  <si>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</si>
  <si>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</si>
  <si>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</si>
  <si>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</si>
  <si>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</si>
  <si>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</si>
  <si>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</si>
  <si>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</si>
  <si>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</si>
  <si>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</si>
  <si>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</si>
  <si>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</si>
  <si>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</si>
  <si>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</si>
  <si>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</si>
  <si>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</si>
  <si>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</si>
  <si>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</si>
  <si>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</si>
  <si>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</si>
  <si>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</si>
  <si>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</si>
  <si>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</si>
  <si>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</si>
  <si>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</si>
  <si>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</si>
  <si>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</si>
  <si>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</si>
  <si>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</si>
  <si>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</si>
  <si>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</si>
  <si>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</si>
  <si>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</si>
  <si>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</si>
  <si>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</si>
  <si>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</si>
  <si>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</si>
  <si>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</si>
  <si>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</si>
  <si>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</si>
  <si>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</si>
  <si>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</si>
  <si>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</si>
  <si>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</si>
  <si>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</si>
  <si>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</si>
  <si>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</si>
  <si>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</si>
  <si>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</si>
  <si>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</si>
  <si>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</si>
  <si>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</si>
  <si>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</si>
  <si>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</si>
  <si>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</si>
  <si>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</si>
  <si>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</si>
  <si>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</si>
  <si>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</si>
  <si>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</si>
  <si>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</si>
  <si>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</si>
  <si>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</si>
  <si>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</si>
  <si>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</si>
  <si>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</si>
  <si>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</si>
  <si>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</si>
  <si>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</si>
  <si>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</si>
  <si>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</si>
  <si>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</si>
  <si>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</si>
  <si>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</si>
  <si>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</si>
  <si>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</si>
  <si>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</si>
  <si>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</si>
  <si>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</si>
  <si>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</si>
  <si>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</si>
  <si>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</si>
  <si>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</si>
  <si>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</si>
  <si>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</si>
  <si>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</si>
  <si>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</si>
  <si>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</si>
  <si>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</si>
  <si>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</si>
  <si>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</si>
  <si>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</si>
  <si>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</si>
  <si>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</si>
  <si>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</si>
  <si>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</si>
  <si>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</si>
  <si>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</si>
  <si>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</si>
  <si>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</si>
  <si>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</si>
  <si>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</si>
  <si>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</si>
  <si>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</si>
  <si>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</si>
  <si>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</si>
  <si>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</si>
  <si>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</si>
  <si>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</si>
  <si>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</si>
  <si>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</si>
  <si>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</si>
  <si>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</si>
  <si>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</si>
  <si>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</si>
  <si>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</si>
  <si>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</si>
  <si>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</si>
  <si>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</si>
  <si>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</si>
  <si>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</si>
  <si>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</si>
  <si>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</si>
  <si>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</si>
  <si>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</si>
  <si>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</si>
  <si>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</si>
  <si>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</si>
  <si>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</si>
  <si>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</si>
  <si>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</si>
  <si>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</si>
  <si>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</si>
  <si>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</si>
  <si>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</si>
  <si>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</si>
  <si>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</si>
  <si>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</si>
  <si>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</si>
  <si>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</si>
  <si>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</si>
  <si>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</si>
  <si>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</si>
  <si>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</si>
  <si>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</si>
  <si>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</si>
  <si>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</si>
  <si>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</si>
  <si>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</si>
  <si>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</si>
  <si>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</si>
  <si>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</si>
  <si>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</si>
  <si>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</si>
  <si>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</si>
  <si>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</si>
  <si>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</si>
  <si>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</si>
  <si>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</si>
  <si>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</si>
  <si>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</si>
  <si>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</si>
  <si>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</si>
  <si>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</si>
  <si>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</si>
  <si>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</si>
  <si>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</si>
  <si>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</si>
  <si>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</si>
  <si>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</si>
  <si>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</si>
  <si>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</si>
  <si>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</si>
  <si>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</si>
  <si>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</si>
  <si>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</si>
  <si>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</si>
  <si>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</si>
  <si>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</si>
  <si>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</si>
  <si>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</si>
  <si>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</si>
  <si>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</si>
  <si>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</si>
  <si>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</si>
  <si>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</si>
  <si>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</si>
  <si>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</si>
  <si>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</si>
  <si>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</si>
  <si>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</si>
  <si>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</si>
  <si>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</si>
  <si>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</si>
  <si>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</si>
  <si>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</si>
  <si>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</si>
  <si>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</si>
  <si>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</si>
  <si>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</si>
  <si>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</si>
  <si>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</si>
  <si>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</si>
  <si>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</si>
  <si>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</si>
  <si>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</si>
  <si>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</si>
  <si>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</si>
  <si>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</si>
  <si>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</si>
  <si>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</si>
  <si>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</si>
  <si>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</si>
  <si>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</si>
  <si>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</si>
  <si>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</si>
  <si>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</si>
  <si>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</si>
  <si>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</si>
  <si>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</si>
  <si>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</si>
  <si>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</si>
  <si>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</si>
  <si>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</si>
  <si>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</si>
  <si>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</si>
  <si>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</si>
  <si>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</si>
  <si>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</si>
  <si>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</si>
  <si>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</si>
  <si>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</si>
  <si>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</si>
  <si>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</si>
  <si>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</si>
  <si>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</si>
  <si>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</si>
  <si>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</si>
  <si>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</si>
  <si>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</si>
  <si>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</si>
  <si>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</si>
  <si>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</si>
  <si>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</si>
  <si>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</si>
  <si>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</si>
  <si>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</si>
  <si>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</si>
  <si>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</si>
  <si>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</si>
  <si>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</si>
  <si>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</si>
  <si>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</si>
  <si>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</si>
  <si>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</si>
  <si>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</si>
  <si>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</si>
  <si>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</si>
  <si>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</si>
  <si>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</si>
  <si>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</si>
  <si>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</si>
  <si>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</si>
  <si>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</si>
  <si>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</si>
  <si>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</si>
  <si>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</si>
  <si>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</si>
  <si>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</si>
  <si>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</si>
  <si>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</si>
  <si>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</si>
  <si>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</si>
  <si>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</si>
  <si>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</si>
  <si>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</si>
  <si>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</si>
  <si>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</si>
  <si>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</si>
  <si>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</si>
  <si>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</si>
  <si>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</si>
  <si>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</si>
  <si>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</si>
  <si>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</si>
  <si>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</si>
  <si>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</si>
  <si>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</si>
  <si>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</si>
  <si>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</si>
  <si>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</si>
  <si>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</si>
  <si>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</si>
  <si>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</si>
  <si>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</si>
  <si>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</si>
  <si>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</si>
  <si>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</si>
  <si>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</si>
  <si>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</si>
  <si>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</si>
  <si>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</si>
  <si>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</si>
  <si>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</si>
  <si>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</si>
  <si>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</si>
  <si>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</si>
  <si>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</si>
  <si>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</si>
  <si>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</si>
  <si>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</si>
  <si>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</si>
  <si>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</si>
  <si>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</si>
  <si>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</si>
  <si>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</si>
  <si>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</si>
  <si>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</si>
  <si>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</si>
  <si>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</si>
  <si>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</si>
  <si>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</si>
  <si>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</si>
  <si>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</si>
  <si>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</si>
  <si>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</si>
  <si>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</si>
  <si>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</si>
  <si>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</si>
  <si>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</si>
  <si>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</si>
  <si>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</si>
  <si>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</si>
  <si>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</si>
  <si>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</si>
  <si>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</si>
  <si>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</si>
  <si>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</si>
  <si>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</si>
  <si>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</si>
  <si>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</si>
  <si>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</si>
  <si>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</si>
  <si>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</si>
  <si>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</si>
  <si>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</si>
  <si>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</si>
  <si>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</si>
  <si>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</si>
  <si>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</si>
  <si>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</si>
  <si>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</si>
  <si>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</si>
  <si>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</si>
  <si>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</si>
  <si>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</si>
  <si>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</si>
  <si>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</si>
  <si>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</si>
  <si>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</si>
  <si>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</si>
  <si>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</si>
  <si>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</si>
  <si>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</si>
  <si>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</si>
  <si>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</si>
  <si>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</si>
  <si>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</si>
  <si>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</si>
  <si>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</si>
  <si>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</si>
  <si>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</si>
  <si>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</si>
  <si>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</si>
  <si>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</si>
  <si>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</si>
  <si>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</si>
  <si>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</si>
  <si>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</si>
  <si>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</si>
  <si>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</si>
  <si>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</si>
  <si>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</si>
  <si>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</si>
  <si>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</si>
  <si>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</si>
  <si>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</si>
  <si>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</si>
  <si>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</si>
  <si>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</si>
  <si>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</si>
  <si>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</si>
  <si>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</si>
  <si>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</si>
  <si>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</si>
  <si>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</si>
  <si>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</si>
  <si>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</si>
  <si>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</si>
  <si>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</si>
  <si>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</si>
  <si>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</si>
  <si>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</si>
  <si>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</si>
  <si>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</si>
  <si>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</si>
  <si>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</si>
  <si>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</si>
  <si>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</si>
  <si>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</si>
  <si>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</si>
  <si>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</si>
  <si>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</si>
  <si>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</si>
  <si>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</si>
  <si>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</si>
  <si>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</si>
  <si>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</si>
  <si>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</si>
  <si>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</si>
  <si>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</si>
  <si>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</si>
  <si>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</si>
  <si>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</si>
  <si>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</si>
  <si>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</si>
  <si>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</si>
  <si>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</si>
  <si>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</si>
  <si>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</si>
  <si>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</si>
  <si>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</si>
  <si>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</si>
  <si>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</si>
  <si>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</si>
  <si>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</si>
  <si>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</si>
  <si>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</si>
  <si>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</si>
  <si>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</si>
  <si>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</si>
  <si>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</si>
  <si>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</si>
  <si>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</si>
  <si>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</si>
  <si>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</si>
  <si>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</si>
  <si>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</si>
  <si>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</si>
  <si>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</si>
  <si>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</si>
  <si>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</si>
  <si>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</si>
  <si>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</si>
  <si>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</si>
  <si>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</si>
  <si>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</si>
  <si>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</si>
  <si>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</si>
  <si>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</si>
  <si>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</si>
  <si>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</si>
  <si>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</si>
  <si>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</si>
  <si>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</si>
  <si>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</si>
  <si>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</si>
  <si>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</si>
  <si>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</si>
  <si>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</si>
  <si>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</si>
  <si>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</si>
  <si>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</si>
  <si>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</si>
  <si>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</si>
  <si>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</si>
  <si>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</si>
  <si>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</si>
  <si>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</si>
  <si>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</si>
  <si>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</si>
  <si>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</si>
  <si>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</si>
  <si>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</si>
  <si>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</si>
  <si>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</si>
  <si>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</si>
  <si>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</si>
  <si>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</si>
  <si>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</si>
  <si>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</si>
  <si>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</si>
  <si>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</si>
  <si>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</si>
  <si>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</si>
  <si>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</si>
  <si>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</si>
  <si>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</si>
  <si>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</si>
  <si>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</si>
  <si>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</si>
  <si>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</si>
  <si>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</si>
  <si>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</si>
  <si>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</si>
  <si>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</si>
  <si>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</si>
  <si>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</si>
  <si>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</si>
  <si>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</si>
  <si>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</si>
  <si>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</si>
  <si>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</si>
  <si>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</si>
  <si>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</si>
  <si>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</si>
  <si>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</si>
  <si>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</si>
  <si>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</si>
  <si>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</si>
  <si>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</si>
  <si>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</si>
  <si>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</si>
  <si>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</si>
  <si>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</si>
  <si>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</si>
  <si>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</si>
  <si>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</si>
  <si>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</si>
  <si>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</si>
  <si>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</si>
  <si>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</si>
  <si>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</si>
  <si>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</si>
  <si>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</si>
  <si>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</si>
  <si>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</si>
  <si>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</si>
  <si>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</si>
  <si>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</si>
  <si>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</si>
  <si>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</si>
  <si>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</si>
  <si>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</si>
  <si>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</si>
  <si>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</si>
  <si>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</si>
  <si>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</si>
  <si>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</si>
  <si>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</si>
  <si>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</si>
  <si>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</si>
  <si>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</si>
  <si>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</si>
  <si>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</si>
  <si>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</si>
  <si>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</si>
  <si>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</si>
  <si>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</si>
  <si>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</si>
  <si>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</si>
  <si>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</si>
  <si>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</si>
  <si>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</si>
  <si>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</si>
  <si>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</si>
  <si>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</si>
  <si>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</si>
  <si>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</si>
  <si>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</si>
  <si>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</si>
  <si>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</si>
  <si>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</si>
  <si>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</si>
  <si>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</si>
  <si>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</si>
  <si>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</si>
  <si>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</si>
  <si>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</si>
  <si>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</si>
  <si>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</si>
  <si>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</si>
  <si>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</si>
  <si>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</si>
  <si>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</si>
  <si>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</si>
  <si>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</si>
  <si>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</si>
  <si>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</si>
  <si>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</si>
  <si>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</si>
  <si>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</si>
  <si>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</si>
  <si>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</si>
  <si>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</si>
  <si>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</si>
  <si>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</si>
  <si>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</si>
  <si>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</si>
  <si>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</si>
  <si>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</si>
  <si>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</si>
  <si>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</si>
  <si>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</si>
  <si>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</si>
  <si>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</si>
  <si>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</si>
  <si>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</si>
  <si>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</si>
  <si>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</si>
  <si>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</si>
  <si>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</si>
  <si>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</si>
  <si>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</si>
  <si>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</si>
  <si>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</si>
  <si>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</si>
  <si>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</si>
  <si>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</si>
  <si>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</si>
  <si>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</si>
  <si>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</si>
  <si>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</si>
  <si>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</si>
  <si>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</si>
  <si>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</si>
  <si>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</si>
  <si>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</si>
  <si>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</si>
  <si>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</si>
  <si>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</si>
  <si>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</si>
  <si>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</si>
  <si>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</si>
  <si>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</si>
  <si>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</si>
  <si>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</si>
  <si>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</si>
  <si>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</si>
  <si>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</si>
  <si>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</si>
  <si>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</si>
  <si>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</si>
  <si>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</si>
  <si>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</si>
  <si>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</si>
  <si>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</si>
  <si>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</si>
  <si>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</si>
  <si>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</si>
  <si>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</si>
  <si>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</si>
  <si>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</si>
  <si>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</si>
  <si>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</si>
  <si>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</si>
  <si>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</si>
  <si>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</si>
  <si>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</si>
  <si>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</si>
  <si>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</si>
  <si>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</si>
  <si>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</si>
  <si>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</si>
  <si>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</si>
  <si>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</si>
  <si>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</si>
  <si>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</si>
  <si>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</si>
  <si>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</si>
  <si>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</si>
  <si>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</si>
  <si>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</si>
  <si>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</si>
  <si>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</si>
  <si>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</si>
  <si>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</si>
  <si>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</si>
  <si>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</si>
  <si>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</si>
  <si>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</si>
  <si>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</si>
  <si>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</si>
  <si>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</si>
  <si>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</si>
  <si>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</si>
  <si>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</si>
  <si>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</si>
  <si>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</si>
  <si>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</si>
  <si>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</si>
  <si>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</si>
  <si>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</si>
  <si>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</si>
  <si>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</si>
  <si>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</si>
  <si>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</si>
  <si>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</si>
  <si>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</si>
  <si>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</si>
  <si>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</si>
  <si>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</si>
  <si>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</si>
  <si>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</si>
  <si>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</si>
  <si>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</si>
  <si>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</si>
  <si>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</si>
  <si>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</si>
  <si>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</si>
  <si>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</si>
  <si>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</si>
  <si>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</si>
  <si>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</si>
  <si>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</si>
  <si>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</si>
  <si>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</si>
  <si>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</si>
  <si>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</si>
  <si>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</si>
  <si>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</si>
  <si>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</si>
  <si>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</si>
  <si>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</si>
  <si>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</si>
  <si>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</si>
  <si>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</si>
  <si>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</si>
  <si>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</si>
  <si>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</si>
  <si>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</si>
  <si>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</si>
  <si>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</si>
  <si>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</si>
  <si>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</si>
  <si>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</si>
  <si>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</si>
  <si>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</si>
  <si>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</si>
  <si>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</si>
  <si>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</si>
  <si>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</si>
  <si>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</si>
  <si>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</si>
  <si>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</si>
  <si>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</si>
  <si>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</si>
  <si>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</si>
  <si>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</si>
  <si>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</si>
  <si>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</si>
  <si>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</si>
  <si>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</si>
  <si>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</si>
  <si>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</si>
  <si>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</si>
  <si>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</si>
  <si>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</si>
  <si>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</si>
  <si>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</si>
  <si>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</si>
  <si>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</si>
  <si>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</si>
  <si>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</si>
  <si>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</si>
  <si>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</si>
  <si>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</si>
  <si>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</si>
  <si>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</si>
  <si>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</si>
  <si>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</si>
  <si>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</si>
  <si>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</si>
  <si>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</si>
  <si>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</si>
  <si>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</si>
  <si>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</si>
  <si>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</si>
  <si>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</si>
  <si>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</si>
  <si>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</si>
  <si>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</si>
  <si>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</si>
  <si>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</si>
  <si>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</si>
  <si>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</si>
  <si>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</si>
  <si>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</si>
  <si>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</si>
  <si>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</si>
  <si>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</si>
  <si>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</si>
  <si>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</si>
  <si>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</si>
  <si>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</si>
  <si>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</si>
  <si>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</si>
  <si>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</si>
  <si>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</si>
  <si>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</si>
  <si>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</si>
  <si>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</si>
  <si>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</si>
  <si>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</si>
  <si>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</si>
  <si>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</si>
  <si>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</si>
  <si>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</si>
  <si>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</si>
  <si>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</si>
  <si>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</si>
  <si>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</si>
  <si>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</si>
  <si>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</si>
  <si>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</si>
  <si>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</si>
  <si>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</si>
  <si>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</si>
  <si>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</si>
  <si>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</si>
  <si>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</si>
  <si>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</si>
  <si>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</si>
  <si>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</si>
  <si>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</si>
  <si>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</si>
  <si>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</si>
  <si>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</si>
  <si>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</si>
  <si>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</si>
  <si>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</si>
  <si>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</si>
  <si>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</si>
  <si>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</si>
  <si>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</si>
  <si>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</si>
  <si>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</si>
  <si>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</si>
  <si>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</si>
  <si>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</si>
  <si>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</si>
  <si>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</si>
  <si>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</si>
  <si>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</si>
  <si>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</si>
  <si>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</si>
  <si>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</si>
  <si>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</si>
  <si>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</si>
  <si>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</si>
  <si>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</si>
  <si>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</si>
  <si>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</si>
  <si>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</si>
  <si>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</si>
  <si>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</si>
  <si>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</si>
  <si>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</si>
  <si>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</si>
  <si>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</si>
  <si>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</si>
  <si>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</si>
  <si>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</si>
  <si>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</si>
  <si>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</si>
  <si>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</si>
  <si>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</si>
  <si>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</si>
  <si>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</si>
  <si>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</si>
  <si>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</si>
  <si>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</si>
  <si>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</si>
  <si>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</si>
  <si>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</si>
  <si>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</si>
  <si>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</si>
  <si>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</si>
  <si>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</si>
  <si>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</si>
  <si>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</si>
  <si>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</si>
  <si>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</si>
  <si>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</si>
  <si>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</si>
  <si>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</si>
  <si>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</si>
  <si>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</si>
  <si>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</si>
  <si>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</si>
  <si>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</si>
  <si>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</si>
  <si>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</si>
  <si>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</si>
  <si>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</si>
  <si>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</si>
  <si>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</si>
  <si>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</si>
  <si>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</si>
  <si>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</si>
  <si>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</si>
  <si>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</si>
  <si>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</si>
  <si>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</si>
  <si>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</si>
  <si>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</si>
  <si>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</si>
  <si>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</si>
  <si>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</si>
  <si>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</si>
  <si>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</si>
  <si>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</si>
  <si>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</si>
  <si>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</si>
  <si>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</si>
  <si>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</si>
  <si>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</si>
  <si>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</si>
  <si>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</si>
  <si>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</si>
  <si>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</si>
  <si>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</si>
  <si>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</si>
  <si>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</si>
  <si>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</si>
  <si>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</si>
  <si>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</si>
  <si>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</si>
  <si>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</si>
  <si>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</si>
  <si>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</si>
  <si>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</si>
  <si>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</si>
  <si>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</si>
  <si>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</si>
  <si>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</si>
  <si>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</si>
  <si>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</si>
  <si>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</si>
  <si>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</si>
  <si>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</si>
  <si>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</si>
  <si>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</si>
  <si>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</si>
  <si>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</si>
  <si>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</si>
  <si>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</si>
  <si>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</si>
  <si>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SEB K1436</t>
  </si>
  <si>
    <t>SEB K1440</t>
  </si>
  <si>
    <t>Kreditindexbevis High Yield</t>
  </si>
  <si>
    <t>SE0005757606</t>
  </si>
  <si>
    <t>iTraxx Europe Crossover 5Y S20</t>
  </si>
  <si>
    <t>Kreditindexbevis Sydeuropa</t>
  </si>
  <si>
    <t>SE0005794344</t>
  </si>
  <si>
    <t>iTraxx Crossover Europe 5Y S20</t>
  </si>
  <si>
    <t>SEB_K1436</t>
  </si>
  <si>
    <t>SEB_K1440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</si>
</sst>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14" fontId="36" fillId="0" borderId="1" xfId="0" applyNumberFormat="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5"/>
  <sheetViews>
    <sheetView tabSelected="1" zoomScaleNormal="100" workbookViewId="0">
      <pane xSplit="4" ySplit="6" topLeftCell="F7" activePane="bottomRight" state="frozen"/>
      <selection pane="topRight" activeCell="E1" sqref="E1"/>
      <selection pane="bottomLeft" activeCell="A7" sqref="A7"/>
      <selection pane="bottomRight" activeCell="H14" sqref="H14"/>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464</v>
      </c>
      <c r="D2" s="64" t="s">
        <v>464</v>
      </c>
      <c r="E2" s="65">
        <v>50000</v>
      </c>
      <c r="F2" s="65" t="s">
        <v>35</v>
      </c>
      <c r="G2" s="64" t="s">
        <v>288</v>
      </c>
      <c r="H2" s="3">
        <v>41744</v>
      </c>
      <c r="I2" s="230" t="str">
        <f>IF(C2="-","",VLOOKUP(C2,BondIssuerTable,2,0))</f>
        <v>SEB</v>
      </c>
      <c r="J2" s="230" t="str">
        <f>IF(D2="-","",VLOOKUP(D2,BondIssuingAgentsTable,2,0))</f>
        <v>SEB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1376</v>
      </c>
      <c r="B7" s="64" t="s">
        <v>1378</v>
      </c>
      <c r="C7" s="64">
        <v>1436</v>
      </c>
      <c r="D7" s="64" t="s">
        <v>1379</v>
      </c>
      <c r="E7" s="69">
        <v>100</v>
      </c>
      <c r="F7" s="65">
        <v>51500000</v>
      </c>
      <c r="G7" s="3">
        <v>41744</v>
      </c>
      <c r="H7" s="70">
        <v>43480</v>
      </c>
      <c r="I7" s="70">
        <v>43468</v>
      </c>
      <c r="J7" s="72" t="s">
        <v>1384</v>
      </c>
      <c r="K7" s="104" t="s">
        <v>1380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1377</v>
      </c>
      <c r="B8" s="64" t="s">
        <v>1381</v>
      </c>
      <c r="C8" s="64">
        <v>1440</v>
      </c>
      <c r="D8" s="64" t="s">
        <v>1382</v>
      </c>
      <c r="E8" s="69">
        <v>100</v>
      </c>
      <c r="F8" s="65">
        <v>63800000</v>
      </c>
      <c r="G8" s="3">
        <v>41744</v>
      </c>
      <c r="H8" s="70">
        <v>43480</v>
      </c>
      <c r="I8" s="70">
        <v>43468</v>
      </c>
      <c r="J8" s="72" t="s">
        <v>1385</v>
      </c>
      <c r="K8" s="104" t="s">
        <v>1383</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239"/>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9"/>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ht="13.5" thickBot="1" x14ac:dyDescent="0.25">
      <c r="A105" s="75"/>
      <c r="B105" s="75"/>
      <c r="C105" s="75"/>
      <c r="D105" s="75"/>
      <c r="E105" s="105"/>
      <c r="F105" s="106"/>
      <c r="G105" s="107"/>
      <c r="H105" s="108"/>
      <c r="I105" s="108"/>
      <c r="J105" s="109"/>
      <c r="K105" s="110"/>
      <c r="L105" s="111"/>
      <c r="M105" s="110"/>
      <c r="N105" s="111"/>
      <c r="O105" s="110"/>
      <c r="P105" s="111"/>
      <c r="Q105" s="110"/>
      <c r="R105" s="111"/>
      <c r="S105" s="110"/>
      <c r="T105" s="111"/>
      <c r="U105" s="110"/>
      <c r="V105" s="111"/>
      <c r="W105" s="110"/>
      <c r="X105" s="111"/>
      <c r="Y105" s="110"/>
      <c r="Z105" s="111"/>
      <c r="AA105" s="110"/>
      <c r="AB105" s="111"/>
      <c r="AC105" s="110"/>
      <c r="AD105" s="111"/>
      <c r="AE105" s="110"/>
      <c r="AF105" s="111"/>
      <c r="AG105" s="110"/>
      <c r="AH105" s="111"/>
      <c r="AI105" s="110"/>
      <c r="AJ105" s="111"/>
      <c r="AK105" s="110"/>
      <c r="AL105" s="111"/>
      <c r="AM105" s="110"/>
      <c r="AN105" s="111"/>
      <c r="AO105" s="110"/>
      <c r="AP105" s="111"/>
      <c r="AQ105" s="110"/>
      <c r="AR105" s="111"/>
      <c r="AS105" s="110"/>
      <c r="AT105" s="111"/>
      <c r="AU105" s="110"/>
      <c r="AV105" s="111"/>
      <c r="AW105" s="110"/>
      <c r="AX105"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17">
      <formula1>TODAY()</formula1>
    </dataValidation>
    <dataValidation type="list" allowBlank="1" showInputMessage="1" showErrorMessage="1" sqref="D2">
      <formula1>BondIssuingAgent</formula1>
    </dataValidation>
    <dataValidation type="date" operator="greaterThan" allowBlank="1" showInputMessage="1" showErrorMessage="1" errorTitle="Issue Date" error="Please enter a valid date." sqref="G18:G105">
      <formula1>1</formula1>
    </dataValidation>
    <dataValidation type="whole" operator="greaterThan" allowBlank="1" showInputMessage="1" showErrorMessage="1" errorTitle="Trading Lot" error="Please enter a whole number." sqref="E2">
      <formula1>0</formula1>
    </dataValidation>
    <dataValidation type="date" operator="greaterThanOrEqual" allowBlank="1" showInputMessage="1" showErrorMessage="1" errorTitle="Last trading date" error="Please enter a valid future trading date greather then the listing date" sqref="I18:I105 I7:I15">
      <formula1>$H$2</formula1>
    </dataValidation>
    <dataValidation type="date" operator="greaterThanOrEqual" allowBlank="1" showInputMessage="1" showErrorMessage="1" errorTitle="Reimbursement date" error="Please enter a valid date grater than the listing date." sqref="I16:I17 H18:H105 H7:H15">
      <formula1>$H$2</formula1>
    </dataValidation>
    <dataValidation errorStyle="warning" operator="greaterThanOrEqual" allowBlank="1" showInputMessage="1" showErrorMessage="1" errorTitle="Error" error="Please enter a valid future trading date greather then the listing date" sqref="J9:J105"/>
    <dataValidation type="whole" operator="greaterThanOrEqual" allowBlank="1" showInputMessage="1" showErrorMessage="1" errorTitle="Amound Issued" error="Please enter a whole number." sqref="F7:F105">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5">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T7:T105 V7:V105 X7:X105 Z7:Z105 AB7:AB105 AD7:AD105 R7:R105 P7:P105 N7:N105 L7:L105 AV7:AV105 AT7:AT105 AR7:AR105 AP7:AP105 AN7:AN105 AL7:AL105 AJ7:AJ105 AH7:AH105 AF7:AF105 AX7:AX105">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2014-04-14T08:43:02Z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