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Q7" i="7"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<sst xmlns="http://schemas.openxmlformats.org/spreadsheetml/2006/main" count="3211" uniqueCount="2105">
  <si>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</si>
  <si>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</si>
  <si>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</si>
  <si>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</si>
  <si>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</si>
  <si>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</si>
  <si>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</si>
  <si>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</si>
  <si>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</si>
  <si>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</si>
  <si>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</si>
  <si>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</si>
  <si>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</si>
  <si>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</si>
  <si>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</si>
  <si>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</si>
  <si>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</si>
  <si>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</si>
  <si>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</si>
  <si>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</si>
  <si>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</si>
  <si>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</si>
  <si>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</si>
  <si>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</si>
  <si>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</si>
  <si>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</si>
  <si>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</si>
  <si>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</si>
  <si>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</si>
  <si>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</si>
  <si>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</si>
  <si>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</si>
  <si>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</si>
  <si>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</si>
  <si>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</si>
  <si>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</si>
  <si>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</si>
  <si>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</si>
  <si>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</si>
  <si>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</si>
  <si>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</si>
  <si>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</si>
  <si>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</si>
  <si>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</si>
  <si>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</si>
  <si>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</si>
  <si>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</si>
  <si>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</si>
  <si>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</si>
  <si>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</si>
  <si>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</si>
  <si>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</si>
  <si>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</si>
  <si>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</si>
  <si>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</si>
  <si>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</si>
  <si>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</si>
  <si>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</si>
  <si>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</si>
  <si>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</si>
  <si>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</si>
  <si>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</si>
  <si>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</si>
  <si>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</si>
  <si>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</si>
  <si>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</si>
  <si>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</si>
  <si>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</si>
  <si>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</si>
  <si>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</si>
  <si>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</si>
  <si>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</si>
  <si>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</si>
  <si>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</si>
  <si>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</si>
  <si>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</si>
  <si>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</si>
  <si>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</si>
  <si>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</si>
  <si>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</si>
  <si>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</si>
  <si>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</si>
  <si>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</si>
  <si>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</si>
  <si>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</si>
  <si>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</si>
  <si>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</si>
  <si>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</si>
  <si>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</si>
  <si>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</si>
  <si>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</si>
  <si>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</si>
  <si>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</si>
  <si>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</si>
  <si>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</si>
  <si>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</si>
  <si>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</si>
  <si>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</si>
  <si>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</si>
  <si>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</si>
  <si>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</si>
  <si>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</si>
  <si>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</si>
  <si>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</si>
  <si>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</si>
  <si>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</si>
  <si>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</si>
  <si>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</si>
  <si>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</si>
  <si>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</si>
  <si>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</si>
  <si>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</si>
  <si>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</si>
  <si>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</si>
  <si>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</si>
  <si>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</si>
  <si>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</si>
  <si>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</si>
  <si>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</si>
  <si>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</si>
  <si>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</si>
  <si>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</si>
  <si>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</si>
  <si>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</si>
  <si>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</si>
  <si>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</si>
  <si>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</si>
  <si>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</si>
  <si>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</si>
  <si>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</si>
  <si>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</si>
  <si>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</si>
  <si>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</si>
  <si>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</si>
  <si>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</si>
  <si>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</si>
  <si>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</si>
  <si>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</si>
  <si>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</si>
  <si>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</si>
  <si>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</si>
  <si>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</si>
  <si>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</si>
  <si>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</si>
  <si>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</si>
  <si>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</si>
  <si>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</si>
  <si>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</si>
  <si>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</si>
  <si>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</si>
  <si>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</si>
  <si>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</si>
  <si>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</si>
  <si>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</si>
  <si>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</si>
  <si>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</si>
  <si>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</si>
  <si>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</si>
  <si>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</si>
  <si>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</si>
  <si>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</si>
  <si>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</si>
  <si>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</si>
  <si>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</si>
  <si>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</si>
  <si>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</si>
  <si>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</si>
  <si>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</si>
  <si>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</si>
  <si>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</si>
  <si>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</si>
  <si>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</si>
  <si>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</si>
  <si>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</si>
  <si>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</si>
  <si>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</si>
  <si>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</si>
  <si>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</si>
  <si>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</si>
  <si>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</si>
  <si>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</si>
  <si>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</si>
  <si>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</si>
  <si>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</si>
  <si>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</si>
  <si>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</si>
  <si>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</si>
  <si>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</si>
  <si>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</si>
  <si>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</si>
  <si>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</si>
  <si>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</si>
  <si>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</si>
  <si>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</si>
  <si>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</si>
  <si>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</si>
  <si>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</si>
  <si>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</si>
  <si>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</si>
  <si>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</si>
  <si>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</si>
  <si>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</si>
  <si>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</si>
  <si>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</si>
  <si>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</si>
  <si>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</si>
  <si>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</si>
  <si>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</si>
  <si>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</si>
  <si>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</si>
  <si>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</si>
  <si>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</si>
  <si>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</si>
  <si>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</si>
  <si>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</si>
  <si>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</si>
  <si>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</si>
  <si>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</si>
  <si>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</si>
  <si>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</si>
  <si>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</si>
  <si>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</si>
  <si>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</si>
  <si>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</si>
  <si>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</si>
  <si>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</si>
  <si>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</si>
  <si>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</si>
  <si>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</si>
  <si>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</si>
  <si>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</si>
  <si>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</si>
  <si>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</si>
  <si>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</si>
  <si>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</si>
  <si>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</si>
  <si>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</si>
  <si>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</si>
  <si>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</si>
  <si>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</si>
  <si>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</si>
  <si>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</si>
  <si>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</si>
  <si>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</si>
  <si>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</si>
  <si>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</si>
  <si>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</si>
  <si>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</si>
  <si>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</si>
  <si>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</si>
  <si>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</si>
  <si>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</si>
  <si>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</si>
  <si>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</si>
  <si>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</si>
  <si>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</si>
  <si>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</si>
  <si>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</si>
  <si>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</si>
  <si>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</si>
  <si>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</si>
  <si>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</si>
  <si>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</si>
  <si>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</si>
  <si>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</si>
  <si>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</si>
  <si>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</si>
  <si>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</si>
  <si>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</si>
  <si>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</si>
  <si>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</si>
  <si>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</si>
  <si>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</si>
  <si>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</si>
  <si>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</si>
  <si>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</si>
  <si>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</si>
  <si>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</si>
  <si>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</si>
  <si>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</si>
  <si>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</si>
  <si>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</si>
  <si>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</si>
  <si>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</si>
  <si>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</si>
  <si>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</si>
  <si>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</si>
  <si>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</si>
  <si>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</si>
  <si>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</si>
  <si>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</si>
  <si>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</si>
  <si>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</si>
  <si>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</si>
  <si>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</si>
  <si>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</si>
  <si>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</si>
  <si>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</si>
  <si>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</si>
  <si>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</si>
  <si>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</si>
  <si>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</si>
  <si>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</si>
  <si>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</si>
  <si>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</si>
  <si>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</si>
  <si>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</si>
  <si>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</si>
  <si>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</si>
  <si>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</si>
  <si>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</si>
  <si>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</si>
  <si>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</si>
  <si>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</si>
  <si>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</si>
  <si>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</si>
  <si>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</si>
  <si>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</si>
  <si>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</si>
  <si>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</si>
  <si>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</si>
  <si>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</si>
  <si>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</si>
  <si>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</si>
  <si>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</si>
  <si>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</si>
  <si>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</si>
  <si>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</si>
  <si>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</si>
  <si>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</si>
  <si>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</si>
  <si>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</si>
  <si>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</si>
  <si>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</si>
  <si>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</si>
  <si>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</si>
  <si>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</si>
  <si>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</si>
  <si>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</si>
  <si>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</si>
  <si>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</si>
  <si>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</si>
  <si>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</si>
  <si>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</si>
  <si>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</si>
  <si>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</si>
  <si>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</si>
  <si>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</si>
  <si>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</si>
  <si>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</si>
  <si>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</si>
  <si>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</si>
  <si>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</si>
  <si>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</si>
  <si>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</si>
  <si>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</si>
  <si>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</si>
  <si>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</si>
  <si>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</si>
  <si>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</si>
  <si>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</si>
  <si>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</si>
  <si>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</si>
  <si>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</si>
  <si>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</si>
  <si>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</si>
  <si>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</si>
  <si>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</si>
  <si>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</si>
  <si>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</si>
  <si>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</si>
  <si>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</si>
  <si>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</si>
  <si>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</si>
  <si>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</si>
  <si>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</si>
  <si>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</si>
  <si>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</si>
  <si>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</si>
  <si>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</si>
  <si>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</si>
  <si>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</si>
  <si>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</si>
  <si>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</si>
  <si>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</si>
  <si>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</si>
  <si>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</si>
  <si>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</si>
  <si>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</si>
  <si>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</si>
  <si>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</si>
  <si>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</si>
  <si>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</si>
  <si>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</si>
  <si>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</si>
  <si>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</si>
  <si>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</si>
  <si>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</si>
  <si>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</si>
  <si>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</si>
  <si>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</si>
  <si>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</si>
  <si>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</si>
  <si>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</si>
  <si>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</si>
  <si>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</si>
  <si>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</si>
  <si>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</si>
  <si>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</si>
  <si>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</si>
  <si>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</si>
  <si>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</si>
  <si>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</si>
  <si>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</si>
  <si>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</si>
  <si>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</si>
  <si>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</si>
  <si>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</si>
  <si>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</si>
  <si>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</si>
  <si>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</si>
  <si>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</si>
  <si>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</si>
  <si>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</si>
  <si>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</si>
  <si>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</si>
  <si>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</si>
  <si>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</si>
  <si>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</si>
  <si>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</si>
  <si>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</si>
  <si>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</si>
  <si>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</si>
  <si>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</si>
  <si>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</si>
  <si>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</si>
  <si>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</si>
  <si>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</si>
  <si>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</si>
  <si>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</si>
  <si>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</si>
  <si>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</si>
  <si>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</si>
  <si>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</si>
  <si>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</si>
  <si>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</si>
  <si>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</si>
  <si>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</si>
  <si>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</si>
  <si>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</si>
  <si>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</si>
  <si>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</si>
  <si>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</si>
  <si>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</si>
  <si>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</si>
  <si>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</si>
  <si>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</si>
  <si>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</si>
  <si>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</si>
  <si>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</si>
  <si>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</si>
  <si>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</si>
  <si>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</si>
  <si>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</si>
  <si>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</si>
  <si>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</si>
  <si>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</si>
  <si>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</si>
  <si>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</si>
  <si>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</si>
  <si>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</si>
  <si>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</si>
  <si>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</si>
  <si>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</si>
  <si>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</si>
  <si>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</si>
  <si>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</si>
  <si>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</si>
  <si>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</si>
  <si>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</si>
  <si>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</si>
  <si>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</si>
  <si>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</si>
  <si>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</si>
  <si>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</si>
  <si>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</si>
  <si>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</si>
  <si>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</si>
  <si>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</si>
  <si>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</si>
  <si>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</si>
  <si>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</si>
  <si>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</si>
  <si>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</si>
  <si>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</si>
  <si>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</si>
  <si>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</si>
  <si>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</si>
  <si>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</si>
  <si>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</si>
  <si>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</si>
  <si>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</si>
  <si>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</si>
  <si>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</si>
  <si>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</si>
  <si>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</si>
  <si>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</si>
  <si>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</si>
  <si>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</si>
  <si>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</si>
  <si>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</si>
  <si>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</si>
  <si>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</si>
  <si>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</si>
  <si>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</si>
  <si>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</si>
  <si>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</si>
  <si>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</si>
  <si>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</si>
  <si>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</si>
  <si>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</si>
  <si>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</si>
  <si>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</si>
  <si>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</si>
  <si>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</si>
  <si>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</si>
  <si>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</si>
  <si>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</si>
  <si>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</si>
  <si>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</si>
  <si>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</si>
  <si>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</si>
  <si>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</si>
  <si>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</si>
  <si>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</si>
  <si>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</si>
  <si>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</si>
  <si>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</si>
  <si>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</si>
  <si>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</si>
  <si>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</si>
  <si>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</si>
  <si>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</si>
  <si>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</si>
  <si>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</si>
  <si>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</si>
  <si>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</si>
  <si>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</si>
  <si>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</si>
  <si>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</si>
  <si>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</si>
  <si>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</si>
  <si>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</si>
  <si>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</si>
  <si>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</si>
  <si>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</si>
  <si>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</si>
  <si>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</si>
  <si>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</si>
  <si>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</si>
  <si>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</si>
  <si>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</si>
  <si>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</si>
  <si>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</si>
  <si>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</si>
  <si>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</si>
  <si>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</si>
  <si>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</si>
  <si>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</si>
  <si>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</si>
  <si>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</si>
  <si>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</si>
  <si>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</si>
  <si>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</si>
  <si>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</si>
  <si>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</si>
  <si>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</si>
  <si>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</si>
  <si>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</si>
  <si>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</si>
  <si>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</si>
  <si>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</si>
  <si>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</si>
  <si>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</si>
  <si>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</si>
  <si>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</si>
  <si>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</si>
  <si>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</si>
  <si>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</si>
  <si>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</si>
  <si>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</si>
  <si>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</si>
  <si>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</si>
  <si>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</si>
  <si>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</si>
  <si>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</si>
  <si>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</si>
  <si>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</si>
  <si>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</si>
  <si>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</si>
  <si>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</si>
  <si>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</si>
  <si>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</si>
  <si>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</si>
  <si>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</si>
  <si>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</si>
  <si>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</si>
  <si>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</si>
  <si>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</si>
  <si>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</si>
  <si>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</si>
  <si>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</si>
  <si>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</si>
  <si>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</si>
  <si>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</si>
  <si>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</si>
  <si>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</si>
  <si>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</si>
  <si>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</si>
  <si>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</si>
  <si>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</si>
  <si>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</si>
  <si>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</si>
  <si>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</si>
  <si>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</si>
  <si>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</si>
  <si>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</si>
  <si>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</si>
  <si>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</si>
  <si>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</si>
  <si>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</si>
  <si>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</si>
  <si>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</si>
  <si>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</si>
  <si>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</si>
  <si>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</si>
  <si>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</si>
  <si>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</si>
  <si>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</si>
  <si>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</si>
  <si>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</si>
  <si>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</si>
  <si>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</si>
  <si>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</si>
  <si>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</si>
  <si>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</si>
  <si>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</si>
  <si>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</si>
  <si>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</si>
  <si>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</si>
  <si>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</si>
  <si>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</si>
  <si>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</si>
  <si>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</si>
  <si>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</si>
  <si>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</si>
  <si>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</si>
  <si>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</si>
  <si>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</si>
  <si>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</si>
  <si>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</si>
  <si>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</si>
  <si>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</si>
  <si>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</si>
  <si>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</si>
  <si>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</si>
  <si>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</si>
  <si>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</si>
  <si>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</si>
  <si>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</si>
  <si>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</si>
  <si>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</si>
  <si>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</si>
  <si>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</si>
  <si>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</si>
  <si>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</si>
  <si>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</si>
  <si>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</si>
  <si>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</si>
  <si>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</si>
  <si>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</si>
  <si>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</si>
  <si>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</si>
  <si>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</si>
  <si>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</si>
  <si>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</si>
  <si>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</si>
  <si>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</si>
  <si>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</si>
  <si>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</si>
  <si>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</si>
  <si>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</si>
  <si>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</si>
  <si>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</si>
  <si>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</si>
  <si>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</si>
  <si>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</si>
  <si>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</si>
  <si>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</si>
  <si>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</si>
  <si>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</si>
  <si>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</si>
  <si>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</si>
  <si>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</si>
  <si>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</si>
  <si>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</si>
  <si>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</si>
  <si>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</si>
  <si>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</si>
  <si>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</si>
  <si>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</si>
  <si>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</si>
  <si>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</si>
  <si>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</si>
  <si>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</si>
  <si>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</si>
  <si>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</si>
  <si>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</si>
  <si>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</si>
  <si>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</si>
  <si>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</si>
  <si>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</si>
  <si>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</si>
  <si>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</si>
  <si>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</si>
  <si>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</si>
  <si>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</si>
  <si>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</si>
  <si>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</si>
  <si>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</si>
  <si>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</si>
  <si>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</si>
  <si>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</si>
  <si>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</si>
  <si>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</si>
  <si>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</si>
  <si>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</si>
  <si>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</si>
  <si>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</si>
  <si>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</si>
  <si>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</si>
  <si>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</si>
  <si>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</si>
  <si>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</si>
  <si>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</si>
  <si>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</si>
  <si>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</si>
  <si>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</si>
  <si>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</si>
  <si>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</si>
  <si>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</si>
  <si>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</si>
  <si>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</si>
  <si>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</si>
  <si>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</si>
  <si>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</si>
  <si>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</si>
  <si>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</si>
  <si>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</si>
  <si>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</si>
  <si>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</si>
  <si>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</si>
  <si>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</si>
  <si>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</si>
  <si>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</si>
  <si>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</si>
  <si>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</si>
  <si>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</si>
  <si>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</si>
  <si>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</si>
  <si>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</si>
  <si>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</si>
  <si>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</si>
  <si>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</si>
  <si>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</si>
  <si>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</si>
  <si>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</si>
  <si>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</si>
  <si>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</si>
  <si>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</si>
  <si>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</si>
  <si>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</si>
  <si>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</si>
  <si>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</si>
  <si>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</si>
  <si>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</si>
  <si>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</si>
  <si>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</si>
  <si>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</si>
  <si>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</si>
  <si>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</si>
  <si>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</si>
  <si>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</si>
  <si>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</si>
  <si>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</si>
  <si>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</si>
  <si>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</si>
  <si>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</si>
  <si>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</si>
  <si>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</si>
  <si>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</si>
  <si>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</si>
  <si>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</si>
  <si>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</si>
  <si>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</si>
  <si>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</si>
  <si>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</si>
  <si>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</si>
  <si>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</si>
  <si>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</si>
  <si>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</si>
  <si>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</si>
  <si>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</si>
  <si>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</si>
  <si>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</si>
  <si>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</si>
  <si>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</si>
  <si>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</si>
  <si>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</si>
  <si>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</si>
  <si>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</si>
  <si>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</si>
  <si>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</si>
  <si>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</si>
  <si>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</si>
  <si>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</si>
  <si>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</si>
  <si>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</si>
  <si>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</si>
  <si>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</si>
  <si>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</si>
  <si>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</si>
  <si>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</si>
  <si>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</si>
  <si>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</si>
  <si>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</si>
  <si>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</si>
  <si>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</si>
  <si>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</si>
  <si>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</si>
  <si>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</si>
  <si>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</si>
  <si>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</si>
  <si>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</si>
  <si>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</si>
  <si>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</si>
  <si>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</si>
  <si>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</si>
  <si>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</si>
  <si>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</si>
  <si>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</si>
  <si>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</si>
  <si>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</si>
  <si>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</si>
  <si>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</si>
  <si>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</si>
  <si>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</si>
  <si>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</si>
  <si>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</si>
  <si>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</si>
  <si>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</si>
  <si>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</si>
  <si>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</si>
  <si>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</si>
  <si>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</si>
  <si>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</si>
  <si>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</si>
  <si>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</si>
  <si>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</si>
  <si>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</si>
  <si>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</si>
  <si>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</si>
  <si>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</si>
  <si>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</si>
  <si>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</si>
  <si>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</si>
  <si>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</si>
  <si>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</si>
  <si>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</si>
  <si>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</si>
  <si>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</si>
  <si>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</si>
  <si>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</si>
  <si>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</si>
  <si>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</si>
  <si>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</si>
  <si>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</si>
  <si>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</si>
  <si>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</si>
  <si>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</si>
  <si>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</si>
  <si>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</si>
  <si>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</si>
  <si>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</si>
  <si>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</si>
  <si>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</si>
  <si>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</si>
  <si>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</si>
  <si>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</si>
  <si>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</si>
  <si>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</si>
  <si>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</si>
  <si>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</si>
  <si>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</si>
  <si>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</si>
  <si>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</si>
  <si>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</si>
  <si>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</si>
  <si>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</si>
  <si>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</si>
  <si>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</si>
  <si>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</si>
  <si>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</si>
  <si>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</si>
  <si>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</si>
  <si>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</si>
  <si>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</si>
  <si>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</si>
  <si>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</si>
  <si>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</si>
  <si>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</si>
  <si>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</si>
  <si>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</si>
  <si>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</si>
  <si>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</si>
  <si>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</si>
  <si>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</si>
  <si>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</si>
  <si>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</si>
  <si>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</si>
  <si>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</si>
  <si>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</si>
  <si>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</si>
  <si>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</si>
  <si>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</si>
  <si>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</si>
  <si>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</si>
  <si>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</si>
  <si>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</si>
  <si>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</si>
  <si>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</si>
  <si>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</si>
  <si>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</si>
  <si>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</si>
  <si>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</si>
  <si>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</si>
  <si>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</si>
  <si>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</si>
  <si>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</si>
  <si>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</si>
  <si>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</si>
  <si>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</si>
  <si>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</si>
  <si>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</si>
  <si>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</si>
  <si>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</si>
  <si>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</si>
  <si>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</si>
  <si>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</si>
  <si>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</si>
  <si>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</si>
  <si>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</si>
  <si>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</si>
  <si>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</si>
  <si>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</si>
  <si>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</si>
  <si>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</si>
  <si>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</si>
  <si>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</si>
  <si>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</si>
  <si>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</si>
  <si>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</si>
  <si>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</si>
  <si>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</si>
  <si>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</si>
  <si>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</si>
  <si>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</si>
  <si>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</si>
  <si>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</si>
  <si>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</si>
  <si>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</si>
  <si>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</si>
  <si>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</si>
  <si>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</si>
  <si>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</si>
  <si>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</si>
  <si>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</si>
  <si>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</si>
  <si>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</si>
  <si>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</si>
  <si>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</si>
  <si>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</si>
  <si>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</si>
  <si>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</si>
  <si>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</si>
  <si>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</si>
  <si>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</si>
  <si>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</si>
  <si>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</si>
  <si>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</si>
  <si>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</si>
  <si>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</si>
  <si>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</si>
  <si>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</si>
  <si>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</si>
  <si>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</si>
  <si>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</si>
  <si>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</si>
  <si>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</si>
  <si>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</si>
  <si>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</si>
  <si>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</si>
  <si>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</si>
  <si>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</si>
  <si>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</si>
  <si>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</si>
  <si>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</si>
  <si>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</si>
  <si>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</si>
  <si>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</si>
  <si>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</si>
  <si>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</si>
  <si>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</si>
  <si>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</si>
  <si>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</si>
  <si>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</si>
  <si>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</si>
  <si>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</si>
  <si>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</si>
  <si>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</si>
  <si>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</si>
  <si>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</si>
  <si>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</si>
  <si>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</si>
  <si>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</si>
  <si>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</si>
  <si>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</si>
  <si>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</si>
  <si>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</si>
  <si>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</si>
  <si>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</si>
  <si>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</si>
  <si>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</si>
  <si>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</si>
  <si>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</si>
  <si>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</si>
  <si>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</si>
  <si>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</si>
  <si>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</si>
  <si>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</si>
  <si>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</si>
  <si>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</si>
  <si>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</si>
  <si>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</si>
  <si>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</si>
  <si>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</si>
  <si>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</si>
  <si>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</si>
  <si>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</si>
  <si>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</si>
  <si>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</si>
  <si>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</si>
  <si>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</si>
  <si>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</si>
  <si>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</si>
  <si>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</si>
  <si>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</si>
  <si>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</si>
  <si>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</si>
  <si>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</si>
  <si>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</si>
  <si>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</si>
  <si>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</si>
  <si>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</si>
  <si>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</si>
  <si>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</si>
  <si>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</si>
  <si>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</si>
  <si>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</si>
  <si>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</si>
  <si>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</si>
  <si>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</si>
  <si>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</si>
  <si>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</si>
  <si>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</si>
  <si>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</si>
  <si>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</si>
  <si>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</si>
  <si>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</si>
  <si>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</si>
  <si>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</si>
  <si>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</si>
  <si>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</si>
  <si>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</si>
  <si>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</si>
  <si>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</si>
  <si>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</si>
  <si>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</si>
  <si>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</si>
  <si>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</si>
  <si>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</si>
  <si>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</si>
  <si>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</si>
  <si>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</si>
  <si>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</si>
  <si>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</si>
  <si>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</si>
  <si>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</si>
  <si>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</si>
  <si>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</si>
  <si>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</si>
  <si>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</si>
  <si>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</si>
  <si>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</si>
  <si>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</si>
  <si>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</si>
  <si>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</si>
  <si>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</si>
  <si>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</si>
  <si>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</si>
  <si>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</si>
  <si>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</si>
  <si>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</si>
  <si>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</si>
  <si>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</si>
  <si>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</si>
  <si>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</si>
  <si>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</si>
  <si>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</si>
  <si>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</si>
  <si>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</si>
  <si>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</si>
  <si>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</si>
  <si>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</si>
  <si>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</si>
  <si>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</si>
  <si>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</si>
  <si>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</si>
  <si>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</si>
  <si>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</si>
  <si>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</si>
  <si>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</si>
  <si>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</si>
  <si>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</si>
  <si>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</si>
  <si>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</si>
  <si>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</si>
  <si>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</si>
  <si>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</si>
  <si>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</si>
  <si>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</si>
  <si>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</si>
  <si>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</si>
  <si>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</si>
  <si>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</si>
  <si>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</si>
  <si>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</si>
  <si>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</si>
  <si>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</si>
  <si>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</si>
  <si>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</si>
  <si>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</si>
  <si>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</si>
  <si>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</si>
  <si>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</si>
  <si>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</si>
  <si>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</si>
  <si>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</si>
  <si>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</si>
  <si>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</si>
  <si>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</si>
  <si>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</si>
  <si>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</si>
  <si>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</si>
  <si>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</si>
  <si>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</si>
  <si>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</si>
  <si>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</si>
  <si>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</si>
  <si>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</si>
  <si>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</si>
  <si>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</si>
  <si>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</si>
  <si>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</si>
  <si>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</si>
  <si>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</si>
  <si>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</si>
  <si>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</si>
  <si>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</si>
  <si>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</si>
  <si>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</si>
  <si>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</si>
  <si>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</si>
  <si>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</si>
  <si>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</si>
  <si>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</si>
  <si>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</si>
  <si>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</si>
  <si>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</si>
  <si>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</si>
  <si>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</si>
  <si>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</si>
  <si>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</si>
  <si>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</si>
  <si>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</si>
  <si>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</si>
  <si>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</si>
  <si>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</si>
  <si>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</si>
  <si>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</si>
  <si>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</si>
  <si>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</si>
  <si>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</si>
  <si>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</si>
  <si>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</si>
  <si>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</si>
  <si>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</si>
  <si>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</si>
  <si>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</si>
  <si>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</si>
  <si>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</si>
  <si>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</si>
  <si>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</si>
  <si>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</si>
  <si>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</si>
  <si>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</si>
  <si>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</si>
  <si>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</si>
  <si>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</si>
  <si>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</si>
  <si>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</si>
  <si>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</si>
  <si>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</si>
  <si>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</si>
  <si>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</si>
  <si>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</si>
  <si>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</si>
  <si>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</si>
  <si>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</si>
  <si>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</si>
  <si>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</si>
  <si>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</si>
  <si>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</si>
  <si>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</si>
  <si>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</si>
  <si>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</si>
  <si>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</si>
  <si>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</si>
  <si>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</si>
  <si>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</si>
  <si>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</si>
  <si>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</si>
  <si>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</si>
  <si>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</si>
  <si>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</si>
  <si>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</si>
  <si>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</si>
  <si>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</si>
  <si>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</si>
  <si>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</si>
  <si>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</si>
  <si>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</si>
  <si>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</si>
  <si>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</si>
  <si>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</si>
  <si>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</si>
  <si>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</si>
  <si>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</si>
  <si>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</si>
  <si>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</si>
  <si>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</si>
  <si>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</si>
  <si>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</si>
  <si>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</si>
  <si>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</si>
  <si>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</si>
  <si>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</si>
  <si>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</si>
  <si>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</si>
  <si>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</si>
  <si>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</si>
  <si>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</si>
  <si>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</si>
  <si>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</si>
  <si>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</si>
  <si>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</si>
  <si>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</si>
  <si>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</si>
  <si>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</si>
  <si>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</si>
  <si>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</si>
  <si>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</si>
  <si>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</si>
  <si>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</si>
  <si>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</si>
  <si>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</si>
  <si>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</si>
  <si>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</si>
  <si>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</si>
  <si>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</si>
  <si>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</si>
  <si>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</si>
  <si>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</si>
  <si>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</si>
  <si>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</si>
  <si>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</si>
  <si>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</si>
  <si>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</si>
  <si>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</si>
  <si>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</si>
  <si>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</si>
  <si>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</si>
  <si>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</si>
  <si>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</si>
  <si>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</si>
  <si>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</si>
  <si>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</si>
  <si>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</si>
  <si>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</si>
  <si>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</si>
  <si>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</si>
  <si>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</si>
  <si>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</si>
  <si>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</si>
  <si>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</si>
  <si>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</si>
  <si>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</si>
  <si>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</si>
  <si>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</si>
  <si>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</si>
  <si>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</si>
  <si>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</si>
  <si>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</si>
  <si>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</si>
  <si>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</si>
  <si>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</si>
  <si>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</si>
  <si>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</si>
  <si>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</si>
  <si>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</si>
  <si>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</si>
  <si>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</si>
  <si>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</si>
  <si>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</si>
  <si>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</si>
  <si>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</si>
  <si>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</si>
  <si>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</si>
  <si>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</si>
  <si>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</si>
  <si>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</si>
  <si>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</si>
  <si>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</si>
  <si>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</si>
  <si>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</si>
  <si>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</si>
  <si>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</si>
  <si>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</si>
  <si>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</si>
  <si>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</si>
  <si>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</si>
  <si>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</si>
  <si>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</si>
  <si>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</si>
  <si>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</si>
  <si>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</si>
  <si>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</si>
  <si>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</si>
  <si>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</si>
  <si>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</si>
  <si>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</si>
  <si>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</si>
  <si>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</si>
  <si>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</si>
  <si>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</si>
  <si>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</si>
  <si>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</si>
  <si>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</si>
  <si>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</si>
  <si>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</si>
  <si>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</si>
  <si>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</si>
  <si>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</si>
  <si>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</si>
  <si>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</si>
  <si>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</si>
  <si>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</si>
  <si>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</si>
  <si>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</si>
  <si>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</si>
  <si>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</si>
  <si>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</si>
  <si>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</si>
  <si>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</si>
  <si>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</si>
  <si>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</si>
  <si>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</si>
  <si>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</si>
  <si>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</si>
  <si>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</si>
  <si>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</si>
  <si>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</si>
  <si>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</si>
  <si>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</si>
  <si>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</si>
  <si>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</si>
  <si>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</si>
  <si>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</si>
  <si>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</si>
  <si>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</si>
  <si>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</si>
  <si>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</si>
  <si>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</si>
  <si>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</si>
  <si>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</si>
  <si>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</si>
  <si>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</si>
  <si>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</si>
  <si>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</si>
  <si>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</si>
  <si>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</si>
  <si>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</si>
  <si>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</si>
  <si>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</si>
  <si>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</si>
  <si>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</si>
  <si>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</si>
  <si>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</si>
  <si>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</si>
  <si>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</si>
  <si>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</si>
  <si>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</si>
  <si>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</si>
  <si>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</si>
  <si>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</si>
  <si>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</si>
  <si>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</si>
  <si>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</si>
  <si>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</si>
  <si>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</si>
  <si>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</si>
  <si>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</si>
  <si>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</si>
  <si>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</si>
  <si>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</si>
  <si>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</si>
  <si>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</si>
  <si>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</si>
  <si>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</si>
  <si>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</si>
  <si>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</si>
  <si>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</si>
  <si>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</si>
  <si>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</si>
  <si>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</si>
  <si>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</si>
  <si>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</si>
  <si>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</si>
  <si>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</si>
  <si>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</si>
  <si>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</si>
  <si>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</si>
  <si>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</si>
  <si>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</si>
  <si>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</si>
  <si>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</si>
  <si>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</si>
  <si>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</si>
  <si>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</si>
  <si>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</si>
  <si>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</si>
  <si>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</si>
  <si>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</si>
  <si>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</si>
  <si>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</si>
  <si>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</si>
  <si>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</si>
  <si>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</si>
  <si>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</si>
  <si>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</si>
  <si>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</si>
  <si>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</si>
  <si>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</si>
  <si>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</si>
  <si>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</si>
  <si>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</si>
  <si>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</si>
  <si>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</si>
  <si>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</si>
  <si>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</si>
  <si>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</si>
  <si>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</si>
  <si>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</si>
  <si>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</si>
  <si>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</si>
  <si>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</si>
  <si>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</si>
  <si>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</si>
  <si>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</si>
  <si>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</si>
  <si>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</si>
  <si>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</si>
  <si>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</si>
  <si>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</si>
  <si>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</si>
  <si>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</si>
  <si>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</si>
  <si>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</si>
  <si>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</si>
  <si>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</si>
  <si>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</si>
  <si>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</si>
  <si>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</si>
  <si>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</si>
  <si>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</si>
  <si>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</si>
  <si>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</si>
  <si>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</si>
  <si>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</si>
  <si>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</si>
  <si>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</si>
  <si>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</si>
  <si>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</si>
  <si>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</si>
  <si>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</si>
  <si>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</si>
  <si>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</si>
  <si>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</si>
  <si>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</si>
  <si>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</si>
  <si>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</si>
  <si>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</si>
  <si>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</si>
  <si>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</si>
  <si>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</si>
  <si>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</si>
  <si>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</si>
  <si>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</si>
  <si>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</si>
  <si>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</si>
  <si>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</si>
  <si>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</si>
  <si>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</si>
  <si>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</si>
  <si>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</si>
  <si>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</si>
  <si>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</si>
  <si>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</si>
  <si>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</si>
  <si>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</si>
  <si>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</si>
  <si>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</si>
  <si>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</si>
  <si>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</si>
  <si>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</si>
  <si>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</si>
  <si>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</si>
  <si>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</si>
  <si>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</si>
  <si>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</si>
  <si>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</si>
  <si>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</si>
  <si>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</si>
  <si>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</si>
  <si>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</si>
  <si>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</si>
  <si>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</si>
  <si>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</si>
  <si>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</si>
  <si>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</si>
  <si>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</si>
  <si>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</si>
  <si>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</si>
  <si>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</si>
  <si>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</si>
  <si>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</si>
  <si>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</si>
  <si>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</si>
  <si>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</si>
  <si>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</si>
  <si>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</si>
  <si>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</si>
  <si>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</si>
  <si>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</si>
  <si>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</si>
  <si>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</si>
  <si>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</si>
  <si>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</si>
  <si>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</si>
  <si>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</si>
  <si>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</si>
  <si>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</si>
  <si>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</si>
  <si>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</si>
  <si>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</si>
  <si>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</si>
  <si>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</si>
  <si>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</si>
  <si>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</si>
  <si>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</si>
  <si>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</si>
  <si>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</si>
  <si>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</si>
  <si>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</si>
  <si>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</si>
  <si>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</si>
  <si>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</si>
  <si>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</si>
  <si>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</si>
  <si>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</si>
  <si>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</si>
  <si>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</si>
  <si>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</si>
  <si>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</si>
  <si>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</si>
  <si>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</si>
  <si>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</si>
  <si>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</si>
  <si>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</si>
  <si>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</si>
  <si>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</si>
  <si>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</si>
  <si>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</si>
  <si>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</si>
  <si>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</si>
  <si>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</si>
  <si>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</si>
  <si>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</si>
  <si>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</si>
  <si>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</si>
  <si>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</si>
  <si>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</si>
  <si>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</si>
  <si>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</si>
  <si>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</si>
  <si>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</si>
  <si>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</si>
  <si>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</si>
  <si>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</si>
  <si>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</si>
  <si>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</si>
  <si>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</si>
  <si>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</si>
  <si>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</si>
  <si>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</si>
  <si>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</si>
  <si>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</si>
  <si>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</si>
  <si>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</si>
  <si>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</si>
  <si>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</si>
  <si>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</si>
  <si>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</si>
  <si>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</si>
  <si>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</si>
  <si>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</si>
  <si>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</si>
  <si>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</si>
  <si>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</si>
  <si>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</si>
  <si>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</si>
  <si>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</si>
  <si>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</si>
  <si>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</si>
  <si>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</si>
  <si>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</si>
  <si>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</si>
  <si>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</si>
  <si>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</si>
  <si>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</si>
  <si>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</si>
  <si>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</si>
  <si>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</si>
  <si>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</si>
  <si>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</si>
  <si>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</si>
  <si>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</si>
  <si>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</si>
  <si>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</si>
  <si>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</si>
  <si>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</si>
  <si>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</si>
  <si>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</si>
  <si>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</si>
  <si>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</si>
  <si>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</si>
  <si>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</si>
  <si>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</si>
  <si>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</si>
  <si>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</si>
  <si>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</si>
  <si>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</si>
  <si>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</si>
  <si>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</si>
  <si>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</si>
  <si>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</si>
  <si>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</si>
  <si>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</si>
  <si>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</si>
  <si>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</si>
  <si>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</si>
  <si>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</si>
  <si>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</si>
  <si>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</si>
  <si>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</si>
  <si>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</si>
  <si>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</si>
  <si>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</si>
  <si>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</si>
  <si>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</si>
  <si>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</si>
  <si>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</si>
  <si>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</si>
  <si>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</si>
  <si>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</si>
  <si>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</si>
  <si>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</si>
  <si>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</si>
  <si>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</si>
  <si>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</si>
  <si>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</si>
  <si>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</si>
  <si>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</si>
  <si>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</si>
  <si>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</si>
  <si>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</si>
  <si>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</si>
  <si>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</si>
  <si>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</si>
  <si>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</si>
  <si>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</si>
  <si>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</si>
  <si>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</si>
  <si>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</si>
  <si>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</si>
  <si>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</si>
  <si>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</si>
  <si>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</si>
  <si>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</si>
  <si>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</si>
  <si>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</si>
  <si>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</si>
  <si>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</si>
  <si>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</si>
  <si>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</si>
  <si>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</si>
  <si>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</si>
  <si>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</si>
  <si>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</si>
  <si>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</si>
  <si>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</si>
  <si>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</si>
  <si>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</si>
  <si>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</si>
  <si>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</si>
  <si>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</si>
  <si>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</si>
  <si>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</si>
  <si>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</si>
  <si>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</si>
  <si>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</si>
  <si>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</si>
  <si>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</si>
  <si>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</si>
  <si>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</si>
  <si>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</si>
  <si>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</si>
  <si>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</si>
  <si>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</si>
  <si>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</si>
  <si>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</si>
  <si>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</si>
  <si>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</si>
  <si>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</si>
  <si>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</si>
  <si>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</si>
  <si>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</si>
  <si>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</si>
  <si>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</si>
  <si>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</si>
  <si>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</si>
  <si>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</si>
  <si>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</si>
  <si>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</si>
  <si>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</si>
  <si>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</si>
  <si>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</si>
  <si>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</si>
  <si>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</si>
  <si>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</si>
  <si>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</si>
  <si>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</si>
  <si>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</si>
  <si>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</si>
  <si>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</si>
  <si>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</si>
  <si>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</si>
  <si>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</si>
  <si>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</si>
  <si>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</si>
  <si>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</si>
  <si>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</si>
  <si>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</si>
  <si>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</si>
  <si>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</si>
  <si>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</si>
  <si>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</si>
  <si>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</si>
  <si>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</si>
  <si>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</si>
  <si>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</si>
  <si>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</si>
  <si>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</si>
  <si>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</si>
  <si>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</si>
  <si>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</si>
  <si>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</si>
  <si>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</si>
  <si>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</si>
  <si>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</si>
  <si>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</si>
  <si>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</si>
  <si>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</si>
  <si>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</si>
  <si>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</si>
  <si>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</si>
  <si>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</si>
  <si>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</si>
  <si>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</si>
  <si>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</si>
  <si>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</si>
  <si>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</si>
  <si>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</si>
  <si>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</si>
  <si>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</si>
  <si>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</si>
  <si>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</si>
  <si>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</si>
  <si>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</si>
  <si>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</si>
  <si>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</si>
  <si>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</si>
  <si>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</si>
  <si>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</si>
  <si>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</si>
  <si>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</si>
  <si>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</si>
  <si>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</si>
  <si>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</si>
  <si>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</si>
  <si>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</si>
  <si>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</si>
  <si>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</si>
  <si>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</si>
  <si>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</si>
  <si>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</si>
  <si>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</si>
  <si>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</si>
  <si>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</si>
  <si>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</si>
  <si>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</si>
  <si>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</si>
  <si>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</si>
  <si>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</si>
  <si>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</si>
  <si>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</si>
  <si>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</si>
  <si>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</si>
  <si>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</si>
  <si>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</si>
  <si>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</si>
  <si>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</si>
  <si>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</si>
  <si>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</si>
  <si>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</si>
  <si>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</si>
  <si>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</si>
  <si>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</si>
  <si>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</si>
  <si>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</si>
  <si>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</si>
  <si>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</si>
  <si>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</si>
  <si>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</si>
  <si>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</si>
  <si>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</si>
  <si>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</si>
  <si>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</si>
  <si>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</si>
  <si>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</si>
  <si>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</si>
  <si>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</si>
  <si>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</si>
  <si>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</si>
  <si>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</si>
  <si>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</si>
  <si>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</si>
  <si>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</si>
  <si>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</si>
  <si>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</si>
  <si>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</si>
  <si>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</si>
  <si>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</si>
  <si>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</si>
  <si>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</si>
  <si>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</si>
  <si>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</si>
  <si>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</si>
  <si>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</si>
  <si>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</si>
  <si>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</si>
  <si>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</si>
  <si>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</si>
  <si>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</si>
  <si>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</si>
  <si>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</si>
  <si>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</si>
  <si>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</si>
  <si>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</si>
  <si>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</si>
  <si>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</si>
  <si>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</si>
  <si>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</si>
  <si>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</si>
  <si>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</si>
  <si>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</si>
  <si>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</si>
  <si>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</si>
  <si>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</si>
  <si>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</si>
  <si>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</si>
  <si>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</si>
  <si>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</si>
  <si>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</si>
  <si>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</si>
  <si>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</si>
  <si>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</si>
  <si>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</si>
  <si>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</si>
  <si>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</si>
  <si>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</si>
  <si>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</si>
  <si>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</si>
  <si>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</si>
  <si>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</si>
  <si>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</si>
  <si>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</si>
  <si>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</si>
  <si>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</si>
  <si>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</si>
  <si>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</si>
  <si>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</si>
  <si>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</si>
  <si>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</si>
  <si>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</si>
  <si>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</si>
  <si>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</si>
  <si>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</si>
  <si>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</si>
  <si>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</si>
  <si>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</si>
  <si>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</si>
  <si>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</si>
  <si>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</si>
  <si>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</si>
  <si>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</si>
  <si>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</si>
  <si>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</si>
  <si>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</si>
  <si>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</si>
  <si>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</si>
  <si>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</si>
  <si>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</si>
  <si>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</si>
  <si>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</si>
  <si>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</si>
  <si>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</si>
  <si>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</si>
  <si>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</si>
  <si>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</si>
  <si>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</si>
  <si>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</si>
  <si>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</si>
  <si>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</si>
  <si>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</si>
  <si>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</si>
  <si>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</si>
  <si>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</si>
  <si>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</si>
  <si>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</si>
  <si>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</si>
  <si>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</si>
  <si>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</si>
  <si>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</si>
  <si>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</si>
  <si>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</si>
  <si>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</si>
  <si>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</si>
  <si>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</si>
  <si>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</si>
  <si>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</si>
  <si>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</si>
  <si>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</si>
  <si>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</si>
  <si>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</si>
  <si>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</si>
  <si>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</si>
  <si>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</si>
  <si>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</si>
  <si>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</si>
  <si>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</si>
  <si>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</si>
  <si>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</si>
  <si>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</si>
  <si>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</si>
  <si>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</si>
  <si>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</si>
  <si>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</si>
  <si>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</si>
  <si>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</si>
  <si>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</si>
  <si>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</si>
  <si>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</si>
  <si>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</si>
  <si>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</si>
  <si>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</si>
  <si>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</si>
  <si>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</si>
  <si>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</si>
  <si>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</si>
  <si>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</si>
  <si>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</si>
  <si>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</si>
  <si>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</si>
  <si>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</si>
  <si>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</si>
  <si>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</si>
  <si>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</si>
  <si>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</si>
  <si>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</si>
  <si>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</si>
  <si>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</si>
  <si>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</si>
  <si>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</si>
  <si>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</si>
  <si>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</si>
  <si>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</si>
  <si>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</si>
  <si>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</si>
  <si>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</si>
  <si>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</si>
  <si>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</si>
  <si>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</si>
  <si>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</si>
  <si>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</si>
  <si>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</si>
  <si>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</si>
  <si>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</si>
  <si>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</si>
  <si>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</si>
  <si>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</si>
  <si>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</si>
  <si>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</si>
  <si>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</si>
  <si>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</si>
  <si>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</si>
  <si>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</si>
  <si>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</si>
  <si>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</si>
  <si>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</si>
  <si>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</si>
  <si>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</si>
  <si>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</si>
  <si>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</si>
  <si>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</si>
  <si>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</si>
  <si>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</si>
  <si>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</si>
  <si>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</si>
  <si>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</si>
  <si>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</si>
  <si>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</si>
  <si>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</si>
  <si>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</si>
  <si>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</si>
  <si>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</si>
  <si>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</si>
  <si>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</si>
  <si>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</si>
  <si>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</si>
  <si>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</si>
  <si>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</si>
  <si>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</si>
  <si>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</si>
  <si>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</si>
  <si>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</si>
  <si>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</si>
  <si>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</si>
  <si>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</si>
  <si>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</si>
  <si>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</si>
  <si>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HBKO 130</t>
  </si>
  <si>
    <t>Helsingborg Stad MTN 130</t>
  </si>
  <si>
    <t>SE0009832587</t>
  </si>
  <si>
    <t>HBKO_130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</si>
</sst>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55"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8" t="s">
        <v>420</v>
      </c>
      <c r="P5" s="269"/>
      <c r="Q5" s="268" t="s">
        <v>421</v>
      </c>
      <c r="R5" s="269"/>
      <c r="S5" s="268" t="s">
        <v>422</v>
      </c>
      <c r="T5" s="269"/>
      <c r="U5" s="268" t="s">
        <v>423</v>
      </c>
      <c r="V5" s="269"/>
      <c r="W5" s="268" t="s">
        <v>424</v>
      </c>
      <c r="X5" s="269"/>
      <c r="Y5" s="268" t="s">
        <v>425</v>
      </c>
      <c r="Z5" s="269"/>
      <c r="AA5" s="268" t="s">
        <v>426</v>
      </c>
      <c r="AB5" s="269"/>
      <c r="AC5" s="268" t="s">
        <v>427</v>
      </c>
      <c r="AD5" s="269"/>
      <c r="AE5" s="268" t="s">
        <v>428</v>
      </c>
      <c r="AF5" s="269"/>
      <c r="AG5" s="268" t="s">
        <v>429</v>
      </c>
      <c r="AH5" s="269"/>
      <c r="AI5" s="268" t="s">
        <v>430</v>
      </c>
      <c r="AJ5" s="269"/>
      <c r="AK5" s="268" t="s">
        <v>431</v>
      </c>
      <c r="AL5" s="269"/>
      <c r="AM5" s="268" t="s">
        <v>432</v>
      </c>
      <c r="AN5" s="269"/>
      <c r="AO5" s="268" t="s">
        <v>433</v>
      </c>
      <c r="AP5" s="269"/>
      <c r="AQ5" s="268" t="s">
        <v>434</v>
      </c>
      <c r="AR5" s="269"/>
      <c r="AS5" s="268" t="s">
        <v>435</v>
      </c>
      <c r="AT5" s="269"/>
      <c r="AU5" s="268" t="s">
        <v>436</v>
      </c>
      <c r="AV5" s="269"/>
      <c r="AW5" s="268" t="s">
        <v>437</v>
      </c>
      <c r="AX5" s="269"/>
      <c r="AY5" s="268" t="s">
        <v>438</v>
      </c>
      <c r="AZ5" s="269"/>
      <c r="BA5" s="268" t="s">
        <v>439</v>
      </c>
      <c r="BB5" s="269"/>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9" t="s">
        <v>844</v>
      </c>
      <c r="B4" s="279"/>
      <c r="C4" s="279"/>
      <c r="D4" s="279"/>
      <c r="E4" s="279"/>
      <c r="F4" s="279"/>
      <c r="G4" s="279"/>
      <c r="H4" s="279"/>
      <c r="I4" s="279"/>
      <c r="J4" s="279"/>
      <c r="K4" s="279"/>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2" t="s">
        <v>1164</v>
      </c>
      <c r="B5" s="272"/>
      <c r="C5" s="272"/>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D14" sqref="D14"/>
    </sheetView>
  </sheetViews>
  <sheetFormatPr defaultColWidth="9.109375" defaultRowHeight="13.2"/>
  <cols>
    <col min="1" max="1" width="18.109375" style="55" customWidth="1"/>
    <col min="2" max="2" width="23.554687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501</v>
      </c>
      <c r="D2" s="64" t="s">
        <v>1279</v>
      </c>
      <c r="E2" s="65" t="s">
        <v>35</v>
      </c>
      <c r="F2" s="64" t="s">
        <v>333</v>
      </c>
      <c r="G2" s="4">
        <v>42849</v>
      </c>
      <c r="H2" s="95" t="str">
        <f>IF(C2="-","",VLOOKUP(C2,CouponBondIssuersTable,2,0))</f>
        <v>HELS</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2101</v>
      </c>
      <c r="B7" s="83" t="s">
        <v>2102</v>
      </c>
      <c r="C7" s="64">
        <v>130</v>
      </c>
      <c r="D7" s="267" t="s">
        <v>2103</v>
      </c>
      <c r="E7" s="65">
        <v>100000</v>
      </c>
      <c r="F7" s="64" t="s">
        <v>35</v>
      </c>
      <c r="G7" s="64" t="s">
        <v>341</v>
      </c>
      <c r="H7" s="64"/>
      <c r="I7" s="84">
        <v>0</v>
      </c>
      <c r="J7" s="64">
        <v>1</v>
      </c>
      <c r="K7" s="4">
        <v>43214</v>
      </c>
      <c r="L7" s="4">
        <v>43945</v>
      </c>
      <c r="M7" s="4" t="s">
        <v>1136</v>
      </c>
      <c r="N7" s="51" t="s">
        <v>410</v>
      </c>
      <c r="O7" s="65">
        <v>500000000</v>
      </c>
      <c r="P7" s="4">
        <v>42849</v>
      </c>
      <c r="Q7" s="4">
        <f>IF(P7&lt;&gt;"",P7,"")</f>
        <v>42849</v>
      </c>
      <c r="R7" s="4">
        <v>43945</v>
      </c>
      <c r="S7" s="4">
        <v>43935</v>
      </c>
      <c r="T7" s="85" t="s">
        <v>2104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3">
        <v>40858</v>
      </c>
      <c r="C1" s="274"/>
      <c r="D1" s="275"/>
      <c r="F1" s="9" t="s">
        <v>312</v>
      </c>
    </row>
    <row r="2" spans="1:21">
      <c r="A2" s="10" t="s">
        <v>313</v>
      </c>
      <c r="B2" s="276" t="s">
        <v>335</v>
      </c>
      <c r="C2" s="277"/>
      <c r="D2" s="278"/>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2017-04-21T12:52:24Z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