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765" windowHeight="51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'LookupValues'!$A$14:$Z$14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Bonds'!$A$6:$L$8</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0"/>
          </rPr>
          <t>Jonas Aldén:</t>
        </r>
        <r>
          <rPr>
            <sz val="8"/>
            <rFont val="Tahoma"/>
            <family val="0"/>
          </rPr>
          <t xml:space="preserve">
Bond Issuers on this row.</t>
        </r>
      </text>
    </comment>
    <comment ref="A15" authorId="0">
      <text>
        <r>
          <rPr>
            <b/>
            <sz val="8"/>
            <rFont val="Tahoma"/>
            <family val="0"/>
          </rPr>
          <t>Jonas Aldén:</t>
        </r>
        <r>
          <rPr>
            <sz val="8"/>
            <rFont val="Tahoma"/>
            <family val="0"/>
          </rPr>
          <t xml:space="preserve">
Bond issuing agents on this row.
</t>
        </r>
      </text>
    </comment>
  </commentList>
</comments>
</file>

<file path=xl/sharedStrings.xml><?xml version="1.0" encoding="utf-8"?>
<sst xmlns="http://schemas.openxmlformats.org/spreadsheetml/2006/main" count="623" uniqueCount="491">
  <si>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</si>
  <si>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</si>
  <si>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</si>
  <si>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</si>
  <si>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</si>
  <si>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</si>
  <si>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</si>
  <si>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</si>
  <si>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</si>
  <si>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</si>
  <si>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</si>
  <si>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</si>
  <si>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</si>
  <si>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</si>
  <si>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</si>
  <si>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</si>
  <si>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</si>
  <si>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</si>
  <si>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</si>
  <si>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</si>
  <si>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</si>
  <si>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</si>
  <si>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</si>
  <si>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</si>
  <si>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</si>
  <si>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</si>
  <si>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</si>
  <si>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</si>
  <si>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</si>
  <si>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</si>
  <si>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</si>
  <si>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</si>
  <si>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</si>
  <si>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</si>
  <si>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</si>
  <si>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</si>
  <si>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</si>
  <si>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</si>
  <si>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</si>
  <si>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</si>
  <si>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</si>
  <si>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</si>
  <si>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</si>
  <si>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</si>
  <si>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</si>
  <si>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</si>
  <si>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</si>
  <si>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</si>
  <si>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</si>
  <si>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</si>
  <si>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</si>
  <si>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</si>
  <si>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</si>
  <si>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</si>
  <si>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</si>
  <si>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</si>
  <si>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</si>
  <si>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</si>
  <si>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</si>
  <si>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</si>
  <si>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</si>
  <si>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</si>
  <si>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</si>
  <si>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</si>
  <si>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</si>
  <si>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</si>
  <si>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</si>
  <si>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</si>
  <si>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</si>
  <si>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</si>
  <si>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</si>
  <si>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</si>
  <si>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</si>
  <si>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</si>
  <si>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</si>
  <si>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</si>
  <si>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</si>
  <si>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</si>
  <si>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</si>
  <si>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</si>
  <si>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</si>
  <si>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</si>
  <si>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</si>
  <si>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</si>
  <si>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</si>
  <si>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</si>
  <si>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</si>
  <si>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</si>
  <si>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</si>
  <si>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</si>
  <si>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</si>
  <si>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</si>
  <si>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</si>
  <si>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</si>
  <si>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</si>
  <si>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</si>
  <si>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</si>
  <si>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</si>
  <si>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</si>
  <si>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</si>
  <si>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</si>
  <si>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</si>
  <si>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</si>
  <si>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</si>
  <si>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</si>
  <si>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</si>
  <si>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</si>
  <si>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</si>
  <si>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</si>
  <si>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</si>
  <si>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</si>
  <si>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</si>
  <si>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</si>
  <si>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</si>
  <si>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</si>
  <si>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</si>
  <si>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</si>
  <si>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</si>
  <si>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</si>
  <si>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</si>
  <si>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</si>
  <si>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</si>
  <si>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</si>
  <si>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</si>
  <si>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</si>
  <si>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</si>
  <si>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</si>
  <si>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</si>
  <si>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</si>
  <si>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</si>
  <si>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</si>
  <si>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</si>
  <si>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</si>
  <si>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</si>
  <si>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</si>
  <si>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</si>
  <si>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</si>
  <si>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</si>
  <si>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</si>
  <si>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</si>
  <si>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</si>
  <si>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</si>
  <si>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</si>
  <si>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</si>
  <si>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</si>
  <si>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</si>
  <si>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</si>
  <si>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</si>
  <si>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</si>
  <si>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</si>
  <si>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</si>
  <si>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</si>
  <si>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</si>
  <si>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</si>
  <si>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</si>
  <si>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</si>
  <si>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</si>
  <si>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</si>
  <si>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</si>
  <si>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</si>
  <si>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</si>
  <si>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</si>
  <si>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</si>
  <si>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</si>
  <si>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</si>
  <si>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</si>
  <si>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</si>
  <si>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</si>
  <si>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</si>
  <si>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</si>
  <si>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</si>
  <si>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</si>
  <si>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</si>
  <si>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</si>
  <si>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</si>
  <si>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</si>
  <si>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</si>
  <si>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</si>
  <si>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</si>
  <si>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</si>
  <si>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</si>
  <si>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</si>
  <si>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</si>
  <si>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</si>
  <si>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</si>
  <si>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</si>
  <si>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</si>
  <si>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</si>
  <si>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</si>
  <si>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</si>
  <si>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</si>
  <si>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</si>
  <si>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</si>
  <si>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</si>
  <si>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</si>
  <si>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</si>
  <si>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</si>
  <si>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</si>
  <si>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</si>
  <si>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</si>
  <si>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</si>
  <si>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</si>
  <si>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</si>
  <si>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</si>
  <si>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</si>
  <si>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</si>
  <si>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</si>
  <si>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</si>
  <si>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</si>
  <si>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</si>
  <si>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</si>
  <si>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</si>
  <si>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</si>
  <si>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</si>
  <si>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</si>
  <si>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</si>
  <si>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</si>
  <si>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</si>
  <si>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</si>
  <si>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</si>
  <si>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</si>
  <si>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</si>
  <si>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</si>
  <si>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</si>
  <si>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</si>
  <si>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</si>
  <si>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</si>
  <si>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</si>
  <si>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</si>
  <si>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</si>
  <si>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</si>
  <si>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</si>
  <si>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</si>
  <si>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</si>
  <si>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</si>
  <si>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</si>
  <si>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</si>
  <si>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</si>
  <si>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</si>
  <si>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</si>
  <si>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</si>
  <si>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</si>
  <si>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</si>
  <si>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</si>
  <si>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</si>
  <si>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</si>
  <si>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</si>
  <si>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</si>
  <si>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</si>
  <si>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</si>
  <si>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</si>
  <si>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</si>
  <si>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</si>
  <si>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</si>
  <si>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</si>
  <si>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</si>
  <si>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</si>
  <si>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</si>
  <si>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</si>
  <si>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</si>
  <si>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</si>
  <si>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</si>
  <si>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</si>
  <si>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</si>
  <si>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</si>
  <si>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</si>
  <si>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</si>
  <si>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</si>
  <si>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</si>
  <si>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</si>
  <si>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</si>
  <si>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</si>
  <si>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</si>
  <si>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</si>
  <si>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</si>
  <si>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</si>
  <si>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</si>
  <si>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</si>
  <si>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</si>
  <si>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</si>
  <si>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</si>
  <si>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</si>
  <si>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</si>
  <si>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</si>
  <si>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</si>
  <si>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</si>
  <si>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</si>
  <si>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</si>
  <si>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</si>
  <si>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</si>
  <si>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</si>
  <si>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</si>
  <si>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</si>
  <si>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</si>
  <si>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</si>
  <si>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</si>
  <si>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</si>
  <si>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</si>
  <si>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</si>
  <si>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</si>
  <si>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</si>
  <si>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</si>
  <si>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</si>
  <si>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</si>
  <si>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</si>
  <si>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</si>
  <si>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</si>
  <si>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</si>
  <si>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</si>
  <si>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</si>
  <si>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</si>
  <si>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</si>
  <si>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</si>
  <si>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</si>
  <si>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</si>
  <si>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</si>
  <si>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</si>
  <si>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</si>
  <si>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</si>
  <si>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</si>
  <si>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</si>
  <si>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</si>
  <si>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</si>
  <si>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</si>
  <si>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</si>
  <si>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</si>
  <si>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</si>
  <si>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</si>
  <si>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</si>
  <si>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</si>
  <si>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</si>
  <si>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</si>
  <si>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</si>
  <si>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</si>
  <si>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</si>
  <si>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</si>
  <si>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</si>
  <si>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</si>
  <si>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</si>
  <si>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</si>
  <si>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</si>
  <si>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</si>
  <si>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</si>
  <si>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</si>
  <si>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</si>
  <si>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</si>
  <si>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</si>
  <si>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</si>
  <si>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</si>
  <si>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</si>
  <si>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</si>
  <si>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</si>
  <si>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</si>
  <si>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</si>
  <si>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</si>
  <si>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</si>
  <si>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</si>
  <si>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</si>
  <si>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</si>
  <si>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</si>
  <si>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</si>
  <si>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</si>
  <si>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</si>
  <si>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</si>
  <si>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</si>
  <si>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</si>
  <si>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</si>
  <si>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</si>
  <si>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</si>
  <si>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</si>
  <si>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</si>
  <si>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</si>
  <si>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</si>
  <si>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</si>
  <si>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</si>
  <si>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</si>
  <si>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</si>
  <si>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</si>
  <si>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</si>
  <si>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</si>
  <si>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</si>
  <si>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</si>
  <si>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</si>
  <si>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</si>
  <si>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</si>
  <si>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</si>
  <si>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</si>
  <si>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</si>
  <si>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</si>
  <si>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</si>
  <si>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</si>
  <si>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</si>
  <si>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</si>
  <si>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</si>
  <si>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</si>
  <si>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</si>
  <si>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</si>
  <si>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</si>
  <si>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</si>
  <si>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</si>
  <si>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</si>
  <si>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</si>
  <si>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</si>
  <si>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</si>
  <si>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</si>
  <si>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</si>
  <si>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</si>
  <si>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</si>
  <si>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</si>
  <si>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</si>
  <si>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</si>
  <si>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</si>
  <si>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</si>
  <si>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</si>
  <si>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</si>
  <si>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</si>
  <si>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</si>
  <si>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</si>
  <si>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</si>
  <si>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</si>
  <si>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</si>
  <si>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</si>
  <si>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</si>
  <si>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</si>
  <si>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</si>
  <si>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</si>
  <si>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</si>
  <si>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</si>
  <si>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</si>
  <si>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</si>
  <si>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</si>
  <si>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</si>
  <si>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</si>
  <si>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</si>
  <si>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</si>
  <si>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</si>
  <si>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</si>
  <si>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</si>
  <si>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</si>
  <si>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</si>
  <si>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</si>
  <si>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</si>
  <si>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</si>
  <si>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</si>
  <si>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</si>
  <si>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</si>
  <si>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</si>
  <si>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</si>
  <si>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</si>
  <si>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</si>
  <si>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</si>
  <si>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</si>
  <si>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</si>
  <si>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</si>
  <si>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</si>
  <si>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</si>
  <si>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</si>
  <si>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</si>
  <si>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</si>
  <si>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</si>
  <si>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</si>
  <si>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</si>
  <si>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</si>
  <si>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</si>
  <si>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</si>
  <si>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</si>
  <si>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</si>
  <si>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</si>
  <si>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</si>
  <si>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</si>
  <si>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</si>
  <si>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</si>
  <si>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</si>
  <si>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</si>
  <si>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</si>
  <si>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</si>
  <si>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</si>
  <si>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</si>
  <si>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</si>
  <si>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</si>
  <si>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</si>
  <si>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</si>
  <si>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</si>
  <si>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CertOMX LBB 2011-16</t>
  </si>
  <si>
    <t>SE0004298032</t>
  </si>
  <si>
    <t>SE0004298040</t>
  </si>
  <si>
    <t>EXC OMX STHLM30</t>
  </si>
  <si>
    <t>UBSC COMLR</t>
  </si>
  <si>
    <t>UBSC ESATI</t>
  </si>
  <si>
    <t>UBSC_COMLR</t>
  </si>
  <si>
    <t>UBSC_ESATI</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</si>
</sst>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s>
  <fonts count="48">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0"/>
    </font>
    <font>
      <b/>
      <sz val="8"/>
      <name val="Tahoma"/>
      <family val="0"/>
    </font>
    <font>
      <sz val="11"/>
      <color indexed="56"/>
      <name val="Calibri"/>
      <family val="2"/>
    </font>
    <font>
      <sz val="11"/>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8"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8" fontId="2" fillId="0" borderId="10" xfId="55" applyNumberFormat="1" applyBorder="1">
      <alignment/>
      <protection/>
    </xf>
    <xf numFmtId="188"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12"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13"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9" fontId="0" fillId="0" borderId="10" xfId="0" applyNumberFormat="1" applyBorder="1" applyAlignment="1">
      <alignment/>
    </xf>
    <xf numFmtId="188"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5" applyNumberFormat="1" applyFont="1" applyFill="1" applyBorder="1" applyAlignment="1" applyProtection="1">
      <alignment wrapText="1"/>
      <protection/>
    </xf>
    <xf numFmtId="188" fontId="14" fillId="33" borderId="10" xfId="55" applyNumberFormat="1" applyFont="1" applyFill="1" applyBorder="1">
      <alignment/>
      <protection/>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 sqref="C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5"/>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1" t="s">
        <v>380</v>
      </c>
      <c r="M4" s="62"/>
      <c r="N4" s="62"/>
      <c r="O4" s="62"/>
      <c r="P4" s="63"/>
      <c r="Q4" s="61" t="s">
        <v>380</v>
      </c>
      <c r="R4" s="62"/>
      <c r="S4" s="62"/>
      <c r="T4" s="62"/>
      <c r="U4" s="63"/>
      <c r="V4" s="61" t="s">
        <v>380</v>
      </c>
      <c r="W4" s="62"/>
      <c r="X4" s="62"/>
      <c r="Y4" s="62"/>
      <c r="Z4" s="63"/>
      <c r="AA4" s="61" t="s">
        <v>380</v>
      </c>
      <c r="AB4" s="62"/>
      <c r="AC4" s="62"/>
      <c r="AD4" s="62"/>
      <c r="AE4" s="63"/>
      <c r="AF4" s="61" t="s">
        <v>380</v>
      </c>
      <c r="AG4" s="62"/>
      <c r="AH4" s="62"/>
      <c r="AI4" s="62"/>
      <c r="AJ4" s="63"/>
      <c r="AK4" s="61" t="s">
        <v>380</v>
      </c>
      <c r="AL4" s="62"/>
      <c r="AM4" s="62"/>
      <c r="AN4" s="62"/>
      <c r="AO4" s="63"/>
      <c r="AP4" s="61" t="s">
        <v>380</v>
      </c>
      <c r="AQ4" s="62"/>
      <c r="AR4" s="62"/>
      <c r="AS4" s="62"/>
      <c r="AT4" s="63"/>
      <c r="AU4" s="61" t="s">
        <v>380</v>
      </c>
      <c r="AV4" s="62"/>
      <c r="AW4" s="62"/>
      <c r="AX4" s="62"/>
      <c r="AY4" s="63"/>
      <c r="AZ4" s="61" t="s">
        <v>380</v>
      </c>
      <c r="BA4" s="62"/>
      <c r="BB4" s="62"/>
      <c r="BC4" s="62"/>
      <c r="BD4" s="63"/>
      <c r="BE4" s="61" t="s">
        <v>380</v>
      </c>
      <c r="BF4" s="62"/>
      <c r="BG4" s="62"/>
      <c r="BH4" s="62"/>
      <c r="BI4" s="63"/>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6"/>
      <c r="L6" s="12">
        <f>IF(ISERROR(VLOOKUP(O6,Sheet1!$A:$C,3,FALSE)),"",VLOOKUP(O6,Sheet1!$A:$C,3,FALSE))</f>
      </c>
      <c r="M6" s="57"/>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6"/>
      <c r="L7" s="12">
        <f>IF(ISERROR(VLOOKUP(O7,Sheet1!$A:$C,3,FALSE)),"",VLOOKUP(O7,Sheet1!$A:$C,3,FALSE))</f>
      </c>
      <c r="M7" s="57"/>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6"/>
      <c r="L8" s="12">
        <f>IF(ISERROR(VLOOKUP(O8,Sheet1!$A:$C,3,FALSE)),"",VLOOKUP(O8,Sheet1!$A:$C,3,FALSE))</f>
      </c>
      <c r="M8" s="57"/>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26"/>
  <sheetViews>
    <sheetView zoomScalePageLayoutView="0" workbookViewId="0" topLeftCell="A1">
      <selection activeCell="Q15" sqref="Q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5" ht="15">
      <c r="A14" t="s">
        <v>465</v>
      </c>
      <c r="B14" t="s">
        <v>481</v>
      </c>
      <c r="C14" t="s">
        <v>466</v>
      </c>
      <c r="D14" s="60" t="s">
        <v>50</v>
      </c>
      <c r="E14" t="s">
        <v>392</v>
      </c>
      <c r="F14" s="36" t="s">
        <v>416</v>
      </c>
      <c r="G14" t="s">
        <v>29</v>
      </c>
      <c r="H14" t="s">
        <v>34</v>
      </c>
      <c r="I14" t="s">
        <v>413</v>
      </c>
      <c r="J14" t="s">
        <v>478</v>
      </c>
      <c r="K14" t="s">
        <v>464</v>
      </c>
      <c r="L14" t="s">
        <v>467</v>
      </c>
      <c r="M14" t="s">
        <v>230</v>
      </c>
      <c r="N14" t="s">
        <v>46</v>
      </c>
      <c r="O14" t="s">
        <v>266</v>
      </c>
      <c r="P14" t="s">
        <v>477</v>
      </c>
      <c r="Q14" s="36" t="s">
        <v>419</v>
      </c>
      <c r="R14" s="36" t="s">
        <v>279</v>
      </c>
      <c r="S14" t="s">
        <v>303</v>
      </c>
      <c r="T14" t="s">
        <v>468</v>
      </c>
      <c r="U14" t="s">
        <v>30</v>
      </c>
      <c r="V14" t="s">
        <v>27</v>
      </c>
      <c r="W14" t="s">
        <v>31</v>
      </c>
      <c r="X14" t="s">
        <v>32</v>
      </c>
      <c r="Y14" t="s">
        <v>469</v>
      </c>
    </row>
    <row r="15" spans="1:17" ht="15">
      <c r="A15" t="s">
        <v>472</v>
      </c>
      <c r="B15" t="s">
        <v>479</v>
      </c>
      <c r="C15" t="s">
        <v>50</v>
      </c>
      <c r="D15" t="s">
        <v>47</v>
      </c>
      <c r="E15" t="s">
        <v>391</v>
      </c>
      <c r="F15" t="s">
        <v>473</v>
      </c>
      <c r="G15" t="s">
        <v>463</v>
      </c>
      <c r="H15" t="s">
        <v>474</v>
      </c>
      <c r="I15" t="s">
        <v>26</v>
      </c>
      <c r="J15" t="s">
        <v>475</v>
      </c>
      <c r="K15" t="s">
        <v>476</v>
      </c>
      <c r="L15" t="s">
        <v>28</v>
      </c>
      <c r="M15" t="s">
        <v>279</v>
      </c>
      <c r="N15" t="s">
        <v>303</v>
      </c>
      <c r="O15" t="s">
        <v>27</v>
      </c>
      <c r="P15" t="s">
        <v>49</v>
      </c>
      <c r="Q15" t="s">
        <v>32</v>
      </c>
    </row>
    <row r="16" spans="1:2" ht="15">
      <c r="A16" t="s">
        <v>438</v>
      </c>
      <c r="B16" t="s">
        <v>439</v>
      </c>
    </row>
    <row r="17" ht="15">
      <c r="A17" t="s">
        <v>480</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8"/>
  <sheetViews>
    <sheetView tabSelected="1" zoomScalePageLayoutView="0" workbookViewId="0" topLeftCell="A1">
      <selection activeCell="B12" sqref="B12"/>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32</v>
      </c>
      <c r="D2" s="17" t="s">
        <v>32</v>
      </c>
      <c r="E2" s="18">
        <v>10000</v>
      </c>
      <c r="F2" s="18" t="s">
        <v>40</v>
      </c>
      <c r="G2" s="17" t="s">
        <v>438</v>
      </c>
      <c r="H2" s="5">
        <v>40925</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12" ht="45">
      <c r="A6" s="40" t="s">
        <v>428</v>
      </c>
      <c r="B6" s="40" t="s">
        <v>430</v>
      </c>
      <c r="C6" s="40" t="s">
        <v>429</v>
      </c>
      <c r="D6" s="40" t="s">
        <v>12</v>
      </c>
      <c r="E6" s="40" t="s">
        <v>431</v>
      </c>
      <c r="F6" s="53" t="s">
        <v>432</v>
      </c>
      <c r="G6" s="40" t="s">
        <v>435</v>
      </c>
      <c r="H6" s="46" t="s">
        <v>436</v>
      </c>
      <c r="I6" s="47" t="s">
        <v>437</v>
      </c>
      <c r="J6" s="58" t="s">
        <v>471</v>
      </c>
      <c r="K6" s="45" t="s">
        <v>433</v>
      </c>
      <c r="L6" s="45" t="s">
        <v>434</v>
      </c>
    </row>
    <row r="7" spans="1:12" ht="15">
      <c r="A7" s="17" t="s">
        <v>487</v>
      </c>
      <c r="B7" s="17" t="s">
        <v>483</v>
      </c>
      <c r="C7" s="17">
        <v>153</v>
      </c>
      <c r="D7" s="17" t="s">
        <v>484</v>
      </c>
      <c r="E7" s="49">
        <v>100</v>
      </c>
      <c r="F7" s="18">
        <v>15000000</v>
      </c>
      <c r="G7" s="5">
        <v>40925</v>
      </c>
      <c r="H7" s="50">
        <v>42747</v>
      </c>
      <c r="I7" s="50">
        <v>42727</v>
      </c>
      <c r="J7" s="17" t="s">
        <v>489</v>
      </c>
      <c r="K7" s="48" t="s">
        <v>241</v>
      </c>
      <c r="L7" s="59"/>
    </row>
    <row r="8" spans="1:12" ht="15">
      <c r="A8" s="17" t="s">
        <v>488</v>
      </c>
      <c r="B8" s="17" t="s">
        <v>486</v>
      </c>
      <c r="C8" s="17">
        <v>154</v>
      </c>
      <c r="D8" s="17" t="s">
        <v>485</v>
      </c>
      <c r="E8" s="49">
        <v>100</v>
      </c>
      <c r="F8" s="18">
        <v>10000000</v>
      </c>
      <c r="G8" s="5">
        <v>40925</v>
      </c>
      <c r="H8" s="54">
        <v>42747</v>
      </c>
      <c r="I8" s="50">
        <v>42727</v>
      </c>
      <c r="J8" s="17" t="s">
        <v>490</v>
      </c>
      <c r="K8" s="48" t="s">
        <v>241</v>
      </c>
      <c r="L8" s="59"/>
    </row>
  </sheetData>
  <sheetProtection/>
  <dataValidations count="11">
    <dataValidation errorStyle="warning" allowBlank="1" showInputMessage="1" showErrorMessage="1" promptTitle="Instructions" prompt="Please enter a valid date" errorTitle="Error" error="Please enter a valid date" sqref="G7:G8 H8"/>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8">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shasei</cp:lastModifiedBy>
  <dcterms:created xsi:type="dcterms:W3CDTF">2010-06-11T13:43:43Z</dcterms:created>
  <dcterms:modified xsi:type="dcterms:W3CDTF">2012-01-16T14:39:22Z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