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2868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<sst xmlns="http://schemas.openxmlformats.org/spreadsheetml/2006/main" count="2274" uniqueCount="1366">
  <si>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</si>
  <si>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</si>
  <si>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</si>
  <si>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</si>
  <si>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</si>
  <si>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</si>
  <si>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</si>
  <si>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</si>
  <si>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</si>
  <si>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</si>
  <si>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</si>
  <si>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</si>
  <si>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</si>
  <si>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</si>
  <si>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</si>
  <si>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</si>
  <si>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</si>
  <si>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</si>
  <si>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</si>
  <si>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</si>
  <si>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</si>
  <si>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</si>
  <si>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</si>
  <si>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</si>
  <si>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</si>
  <si>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</si>
  <si>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</si>
  <si>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</si>
  <si>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</si>
  <si>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</si>
  <si>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</si>
  <si>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</si>
  <si>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</si>
  <si>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</si>
  <si>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</si>
  <si>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</si>
  <si>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</si>
  <si>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</si>
  <si>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</si>
  <si>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</si>
  <si>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</si>
  <si>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</si>
  <si>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</si>
  <si>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</si>
  <si>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</si>
  <si>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</si>
  <si>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</si>
  <si>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</si>
  <si>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</si>
  <si>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</si>
  <si>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</si>
  <si>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</si>
  <si>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</si>
  <si>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</si>
  <si>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</si>
  <si>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</si>
  <si>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</si>
  <si>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</si>
  <si>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</si>
  <si>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</si>
  <si>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</si>
  <si>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</si>
  <si>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</si>
  <si>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</si>
  <si>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</si>
  <si>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</si>
  <si>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</si>
  <si>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</si>
  <si>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</si>
  <si>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</si>
  <si>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</si>
  <si>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</si>
  <si>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</si>
  <si>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</si>
  <si>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</si>
  <si>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</si>
  <si>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</si>
  <si>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</si>
  <si>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</si>
  <si>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</si>
  <si>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</si>
  <si>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</si>
  <si>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</si>
  <si>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</si>
  <si>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</si>
  <si>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</si>
  <si>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</si>
  <si>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</si>
  <si>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</si>
  <si>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</si>
  <si>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</si>
  <si>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</si>
  <si>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</si>
  <si>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</si>
  <si>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</si>
  <si>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</si>
  <si>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</si>
  <si>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</si>
  <si>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</si>
  <si>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</si>
  <si>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</si>
  <si>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</si>
  <si>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</si>
  <si>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</si>
  <si>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</si>
  <si>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</si>
  <si>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</si>
  <si>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</si>
  <si>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</si>
  <si>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</si>
  <si>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</si>
  <si>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</si>
  <si>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</si>
  <si>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</si>
  <si>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</si>
  <si>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</si>
  <si>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</si>
  <si>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</si>
  <si>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</si>
  <si>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</si>
  <si>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</si>
  <si>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</si>
  <si>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</si>
  <si>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</si>
  <si>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</si>
  <si>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</si>
  <si>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</si>
  <si>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</si>
  <si>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</si>
  <si>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</si>
  <si>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</si>
  <si>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</si>
  <si>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</si>
  <si>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</si>
  <si>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</si>
  <si>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</si>
  <si>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</si>
  <si>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</si>
  <si>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</si>
  <si>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</si>
  <si>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</si>
  <si>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</si>
  <si>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</si>
  <si>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</si>
  <si>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</si>
  <si>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</si>
  <si>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</si>
  <si>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</si>
  <si>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</si>
  <si>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</si>
  <si>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</si>
  <si>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</si>
  <si>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</si>
  <si>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</si>
  <si>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</si>
  <si>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</si>
  <si>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</si>
  <si>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</si>
  <si>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</si>
  <si>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</si>
  <si>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</si>
  <si>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</si>
  <si>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</si>
  <si>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</si>
  <si>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</si>
  <si>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</si>
  <si>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</si>
  <si>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</si>
  <si>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</si>
  <si>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</si>
  <si>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</si>
  <si>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</si>
  <si>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</si>
  <si>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</si>
  <si>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</si>
  <si>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</si>
  <si>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</si>
  <si>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</si>
  <si>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</si>
  <si>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</si>
  <si>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</si>
  <si>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</si>
  <si>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</si>
  <si>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</si>
  <si>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</si>
  <si>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</si>
  <si>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</si>
  <si>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</si>
  <si>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</si>
  <si>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</si>
  <si>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</si>
  <si>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</si>
  <si>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</si>
  <si>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</si>
  <si>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</si>
  <si>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</si>
  <si>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</si>
  <si>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</si>
  <si>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</si>
  <si>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</si>
  <si>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</si>
  <si>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</si>
  <si>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</si>
  <si>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</si>
  <si>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</si>
  <si>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</si>
  <si>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</si>
  <si>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</si>
  <si>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</si>
  <si>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</si>
  <si>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</si>
  <si>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</si>
  <si>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</si>
  <si>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</si>
  <si>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</si>
  <si>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</si>
  <si>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</si>
  <si>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</si>
  <si>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</si>
  <si>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</si>
  <si>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</si>
  <si>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</si>
  <si>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</si>
  <si>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</si>
  <si>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</si>
  <si>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</si>
  <si>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</si>
  <si>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</si>
  <si>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</si>
  <si>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</si>
  <si>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</si>
  <si>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</si>
  <si>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</si>
  <si>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</si>
  <si>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</si>
  <si>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</si>
  <si>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</si>
  <si>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</si>
  <si>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</si>
  <si>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</si>
  <si>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</si>
  <si>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</si>
  <si>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</si>
  <si>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</si>
  <si>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</si>
  <si>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</si>
  <si>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</si>
  <si>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</si>
  <si>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</si>
  <si>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</si>
  <si>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</si>
  <si>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</si>
  <si>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</si>
  <si>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</si>
  <si>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</si>
  <si>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</si>
  <si>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</si>
  <si>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</si>
  <si>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</si>
  <si>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</si>
  <si>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</si>
  <si>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</si>
  <si>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</si>
  <si>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</si>
  <si>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</si>
  <si>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</si>
  <si>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</si>
  <si>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</si>
  <si>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</si>
  <si>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</si>
  <si>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</si>
  <si>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</si>
  <si>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</si>
  <si>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</si>
  <si>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</si>
  <si>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</si>
  <si>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</si>
  <si>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</si>
  <si>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</si>
  <si>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</si>
  <si>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</si>
  <si>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</si>
  <si>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</si>
  <si>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</si>
  <si>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</si>
  <si>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</si>
  <si>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</si>
  <si>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</si>
  <si>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</si>
  <si>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</si>
  <si>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</si>
  <si>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</si>
  <si>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</si>
  <si>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</si>
  <si>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</si>
  <si>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</si>
  <si>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</si>
  <si>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</si>
  <si>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</si>
  <si>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</si>
  <si>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</si>
  <si>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</si>
  <si>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</si>
  <si>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</si>
  <si>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</si>
  <si>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</si>
  <si>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</si>
  <si>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</si>
  <si>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</si>
  <si>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</si>
  <si>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</si>
  <si>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</si>
  <si>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</si>
  <si>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</si>
  <si>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</si>
  <si>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</si>
  <si>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</si>
  <si>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</si>
  <si>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</si>
  <si>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</si>
  <si>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</si>
  <si>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</si>
  <si>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</si>
  <si>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</si>
  <si>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</si>
  <si>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</si>
  <si>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</si>
  <si>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</si>
  <si>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</si>
  <si>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</si>
  <si>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</si>
  <si>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</si>
  <si>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</si>
  <si>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</si>
  <si>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</si>
  <si>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</si>
  <si>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</si>
  <si>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</si>
  <si>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</si>
  <si>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</si>
  <si>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</si>
  <si>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</si>
  <si>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</si>
  <si>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</si>
  <si>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</si>
  <si>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</si>
  <si>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</si>
  <si>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</si>
  <si>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</si>
  <si>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</si>
  <si>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</si>
  <si>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</si>
  <si>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</si>
  <si>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</si>
  <si>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</si>
  <si>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</si>
  <si>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</si>
  <si>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</si>
  <si>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</si>
  <si>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</si>
  <si>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</si>
  <si>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</si>
  <si>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</si>
  <si>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</si>
  <si>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</si>
  <si>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</si>
  <si>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</si>
  <si>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</si>
  <si>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</si>
  <si>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</si>
  <si>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</si>
  <si>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</si>
  <si>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</si>
  <si>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</si>
  <si>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</si>
  <si>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</si>
  <si>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</si>
  <si>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</si>
  <si>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</si>
  <si>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</si>
  <si>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</si>
  <si>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</si>
  <si>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</si>
  <si>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</si>
  <si>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</si>
  <si>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</si>
  <si>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</si>
  <si>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</si>
  <si>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</si>
  <si>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</si>
  <si>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</si>
  <si>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</si>
  <si>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</si>
  <si>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</si>
  <si>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</si>
  <si>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</si>
  <si>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</si>
  <si>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</si>
  <si>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</si>
  <si>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</si>
  <si>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</si>
  <si>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</si>
  <si>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</si>
  <si>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</si>
  <si>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</si>
  <si>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</si>
  <si>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</si>
  <si>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</si>
  <si>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</si>
  <si>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</si>
  <si>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</si>
  <si>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</si>
  <si>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</si>
  <si>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</si>
  <si>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</si>
  <si>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</si>
  <si>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</si>
  <si>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</si>
  <si>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</si>
  <si>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</si>
  <si>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</si>
  <si>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</si>
  <si>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</si>
  <si>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</si>
  <si>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</si>
  <si>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</si>
  <si>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</si>
  <si>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</si>
  <si>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</si>
  <si>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</si>
  <si>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</si>
  <si>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</si>
  <si>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</si>
  <si>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</si>
  <si>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</si>
  <si>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</si>
  <si>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</si>
  <si>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</si>
  <si>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</si>
  <si>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</si>
  <si>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</si>
  <si>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</si>
  <si>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</si>
  <si>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</si>
  <si>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</si>
  <si>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</si>
  <si>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</si>
  <si>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</si>
  <si>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</si>
  <si>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</si>
  <si>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</si>
  <si>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</si>
  <si>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</si>
  <si>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</si>
  <si>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</si>
  <si>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</si>
  <si>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</si>
  <si>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</si>
  <si>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</si>
  <si>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</si>
  <si>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</si>
  <si>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</si>
  <si>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</si>
  <si>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</si>
  <si>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</si>
  <si>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</si>
  <si>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</si>
  <si>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</si>
  <si>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</si>
  <si>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</si>
  <si>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</si>
  <si>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</si>
  <si>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</si>
  <si>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</si>
  <si>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</si>
  <si>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</si>
  <si>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</si>
  <si>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</si>
  <si>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</si>
  <si>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</si>
  <si>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</si>
  <si>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</si>
  <si>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</si>
  <si>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</si>
  <si>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</si>
  <si>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</si>
  <si>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</si>
  <si>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</si>
  <si>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</si>
  <si>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</si>
  <si>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</si>
  <si>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</si>
  <si>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</si>
  <si>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</si>
  <si>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</si>
  <si>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</si>
  <si>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</si>
  <si>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</si>
  <si>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</si>
  <si>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</si>
  <si>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</si>
  <si>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</si>
  <si>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</si>
  <si>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</si>
  <si>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</si>
  <si>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</si>
  <si>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</si>
  <si>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</si>
  <si>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</si>
  <si>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</si>
  <si>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</si>
  <si>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</si>
  <si>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</si>
  <si>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</si>
  <si>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</si>
  <si>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</si>
  <si>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</si>
  <si>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</si>
  <si>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</si>
  <si>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</si>
  <si>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</si>
  <si>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</si>
  <si>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</si>
  <si>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</si>
  <si>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</si>
  <si>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</si>
  <si>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</si>
  <si>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</si>
  <si>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</si>
  <si>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</si>
  <si>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</si>
  <si>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</si>
  <si>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</si>
  <si>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</si>
  <si>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</si>
  <si>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</si>
  <si>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</si>
  <si>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</si>
  <si>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</si>
  <si>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</si>
  <si>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</si>
  <si>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</si>
  <si>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</si>
  <si>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</si>
  <si>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</si>
  <si>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</si>
  <si>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</si>
  <si>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</si>
  <si>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</si>
  <si>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</si>
  <si>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</si>
  <si>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</si>
  <si>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</si>
  <si>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</si>
  <si>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</si>
  <si>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</si>
  <si>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</si>
  <si>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</si>
  <si>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</si>
  <si>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</si>
  <si>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</si>
  <si>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</si>
  <si>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</si>
  <si>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</si>
  <si>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</si>
  <si>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</si>
  <si>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</si>
  <si>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</si>
  <si>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</si>
  <si>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</si>
  <si>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</si>
  <si>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</si>
  <si>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</si>
  <si>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</si>
  <si>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</si>
  <si>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</si>
  <si>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</si>
  <si>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</si>
  <si>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</si>
  <si>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</si>
  <si>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</si>
  <si>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</si>
  <si>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</si>
  <si>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</si>
  <si>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</si>
  <si>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</si>
  <si>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</si>
  <si>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</si>
  <si>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</si>
  <si>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</si>
  <si>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</si>
  <si>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</si>
  <si>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</si>
  <si>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</si>
  <si>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</si>
  <si>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</si>
  <si>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</si>
  <si>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</si>
  <si>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</si>
  <si>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</si>
  <si>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</si>
  <si>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</si>
  <si>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</si>
  <si>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</si>
  <si>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</si>
  <si>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</si>
  <si>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</si>
  <si>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</si>
  <si>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</si>
  <si>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</si>
  <si>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</si>
  <si>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</si>
  <si>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</si>
  <si>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</si>
  <si>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</si>
  <si>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</si>
  <si>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</si>
  <si>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</si>
  <si>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</si>
  <si>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</si>
  <si>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</si>
  <si>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</si>
  <si>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</si>
  <si>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</si>
  <si>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</si>
  <si>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</si>
  <si>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</si>
  <si>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</si>
  <si>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</si>
  <si>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</si>
  <si>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</si>
  <si>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</si>
  <si>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</si>
  <si>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</si>
  <si>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</si>
  <si>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</si>
  <si>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</si>
  <si>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</si>
  <si>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</si>
  <si>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</si>
  <si>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</si>
  <si>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</si>
  <si>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</si>
  <si>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</si>
  <si>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</si>
  <si>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</si>
  <si>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</si>
  <si>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</si>
  <si>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</si>
  <si>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</si>
  <si>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</si>
  <si>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</si>
  <si>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</si>
  <si>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</si>
  <si>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</si>
  <si>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</si>
  <si>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</si>
  <si>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</si>
  <si>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</si>
  <si>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</si>
  <si>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</si>
  <si>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</si>
  <si>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</si>
  <si>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</si>
  <si>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</si>
  <si>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</si>
  <si>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</si>
  <si>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</si>
  <si>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</si>
  <si>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</si>
  <si>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</si>
  <si>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</si>
  <si>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</si>
  <si>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</si>
  <si>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</si>
  <si>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</si>
  <si>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</si>
  <si>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</si>
  <si>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</si>
  <si>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</si>
  <si>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</si>
  <si>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</si>
  <si>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</si>
  <si>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</si>
  <si>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</si>
  <si>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</si>
  <si>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</si>
  <si>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</si>
  <si>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</si>
  <si>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</si>
  <si>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</si>
  <si>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</si>
  <si>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</si>
  <si>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</si>
  <si>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</si>
  <si>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</si>
  <si>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</si>
  <si>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</si>
  <si>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</si>
  <si>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</si>
  <si>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</si>
  <si>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</si>
  <si>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</si>
  <si>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</si>
  <si>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</si>
  <si>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</si>
  <si>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</si>
  <si>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</si>
  <si>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</si>
  <si>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</si>
  <si>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</si>
  <si>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</si>
  <si>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</si>
  <si>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</si>
  <si>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</si>
  <si>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</si>
  <si>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</si>
  <si>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</si>
  <si>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</si>
  <si>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</si>
  <si>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</si>
  <si>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</si>
  <si>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</si>
  <si>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</si>
  <si>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</si>
  <si>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</si>
  <si>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</si>
  <si>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</si>
  <si>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</si>
  <si>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</si>
  <si>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</si>
  <si>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</si>
  <si>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</si>
  <si>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</si>
  <si>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</si>
  <si>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</si>
  <si>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</si>
  <si>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</si>
  <si>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</si>
  <si>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</si>
  <si>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</si>
  <si>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</si>
  <si>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</si>
  <si>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</si>
  <si>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</si>
  <si>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</si>
  <si>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</si>
  <si>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</si>
  <si>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</si>
  <si>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</si>
  <si>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</si>
  <si>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</si>
  <si>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</si>
  <si>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</si>
  <si>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</si>
  <si>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</si>
  <si>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</si>
  <si>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</si>
  <si>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</si>
  <si>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</si>
  <si>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</si>
  <si>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</si>
  <si>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</si>
  <si>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</si>
  <si>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</si>
  <si>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</si>
  <si>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</si>
  <si>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</si>
  <si>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</si>
  <si>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</si>
  <si>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</si>
  <si>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</si>
  <si>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</si>
  <si>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</si>
  <si>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</si>
  <si>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</si>
  <si>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</si>
  <si>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</si>
  <si>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</si>
  <si>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</si>
  <si>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</si>
  <si>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</si>
  <si>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</si>
  <si>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</si>
  <si>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</si>
  <si>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</si>
  <si>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</si>
  <si>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</si>
  <si>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</si>
  <si>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</si>
  <si>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</si>
  <si>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</si>
  <si>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</si>
  <si>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</si>
  <si>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</si>
  <si>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</si>
  <si>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</si>
  <si>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</si>
  <si>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</si>
  <si>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</si>
  <si>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</si>
  <si>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</si>
  <si>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</si>
  <si>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</si>
  <si>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</si>
  <si>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</si>
  <si>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</si>
  <si>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</si>
  <si>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</si>
  <si>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</si>
  <si>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</si>
  <si>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</si>
  <si>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</si>
  <si>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</si>
  <si>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</si>
  <si>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</si>
  <si>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</si>
  <si>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</si>
  <si>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</si>
  <si>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</si>
  <si>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</si>
  <si>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</si>
  <si>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</si>
  <si>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</si>
  <si>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</si>
  <si>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</si>
  <si>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</si>
  <si>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</si>
  <si>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</si>
  <si>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</si>
  <si>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</si>
  <si>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</si>
  <si>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</si>
  <si>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</si>
  <si>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</si>
  <si>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</si>
  <si>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</si>
  <si>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</si>
  <si>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</si>
  <si>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</si>
  <si>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</si>
  <si>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</si>
  <si>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</si>
  <si>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</si>
  <si>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</si>
  <si>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</si>
  <si>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</si>
  <si>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</si>
  <si>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</si>
  <si>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</si>
  <si>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</si>
  <si>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</si>
  <si>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</si>
  <si>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</si>
  <si>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</si>
  <si>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</si>
  <si>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</si>
  <si>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</si>
  <si>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</si>
  <si>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</si>
  <si>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</si>
  <si>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</si>
  <si>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</si>
  <si>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</si>
  <si>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</si>
  <si>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</si>
  <si>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</si>
  <si>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</si>
  <si>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</si>
  <si>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</si>
  <si>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</si>
  <si>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</si>
  <si>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</si>
  <si>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</si>
  <si>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</si>
  <si>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</si>
  <si>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</si>
  <si>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</si>
  <si>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</si>
  <si>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</si>
  <si>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</si>
  <si>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</si>
  <si>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</si>
  <si>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</si>
  <si>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</si>
  <si>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</si>
  <si>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</si>
  <si>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</si>
  <si>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</si>
  <si>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</si>
  <si>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</si>
  <si>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</si>
  <si>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</si>
  <si>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</si>
  <si>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</si>
  <si>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</si>
  <si>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</si>
  <si>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</si>
  <si>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</si>
  <si>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</si>
  <si>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</si>
  <si>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</si>
  <si>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</si>
  <si>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</si>
  <si>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</si>
  <si>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</si>
  <si>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</si>
  <si>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</si>
  <si>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</si>
  <si>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</si>
  <si>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</si>
  <si>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</si>
  <si>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</si>
  <si>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</si>
  <si>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</si>
  <si>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</si>
  <si>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</si>
  <si>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</si>
  <si>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</si>
  <si>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</si>
  <si>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</si>
  <si>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</si>
  <si>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</si>
  <si>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</si>
  <si>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</si>
  <si>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</si>
  <si>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</si>
  <si>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</si>
  <si>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</si>
  <si>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</si>
  <si>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</si>
  <si>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</si>
  <si>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</si>
  <si>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</si>
  <si>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</si>
  <si>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</si>
  <si>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</si>
  <si>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</si>
  <si>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</si>
  <si>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</si>
  <si>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</si>
  <si>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</si>
  <si>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</si>
  <si>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</si>
  <si>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</si>
  <si>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</si>
  <si>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</si>
  <si>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</si>
  <si>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</si>
  <si>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</si>
  <si>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</si>
  <si>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</si>
  <si>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</si>
  <si>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</si>
  <si>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</si>
  <si>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</si>
  <si>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</si>
  <si>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</si>
  <si>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</si>
  <si>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</si>
  <si>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</si>
  <si>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</si>
  <si>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</si>
  <si>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</si>
  <si>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</si>
  <si>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</si>
  <si>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</si>
  <si>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</si>
  <si>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</si>
  <si>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</si>
  <si>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</si>
  <si>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</si>
  <si>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</si>
  <si>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</si>
  <si>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</si>
  <si>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</si>
  <si>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</si>
  <si>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</si>
  <si>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</si>
  <si>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</si>
  <si>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</si>
  <si>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</si>
  <si>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</si>
  <si>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</si>
  <si>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</si>
  <si>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</si>
  <si>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</si>
  <si>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</si>
  <si>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</si>
  <si>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</si>
  <si>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</si>
  <si>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</si>
  <si>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</si>
  <si>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</si>
  <si>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</si>
  <si>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</si>
  <si>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</si>
  <si>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</si>
  <si>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</si>
  <si>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</si>
  <si>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</si>
  <si>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</si>
  <si>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</si>
  <si>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</si>
  <si>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</si>
  <si>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</si>
  <si>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</si>
  <si>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</si>
  <si>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</si>
  <si>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</si>
  <si>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</si>
  <si>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</si>
  <si>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</si>
  <si>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</si>
  <si>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</si>
  <si>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</si>
  <si>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</si>
  <si>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</si>
  <si>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</si>
  <si>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</si>
  <si>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</si>
  <si>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</si>
  <si>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</si>
  <si>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</si>
  <si>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</si>
  <si>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</si>
  <si>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</si>
  <si>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</si>
  <si>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</si>
  <si>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</si>
  <si>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</si>
  <si>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</si>
  <si>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</si>
  <si>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</si>
  <si>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</si>
  <si>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</si>
  <si>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</si>
  <si>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</si>
  <si>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</si>
  <si>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</si>
  <si>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</si>
  <si>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</si>
  <si>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</si>
  <si>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</si>
  <si>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</si>
  <si>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</si>
  <si>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</si>
  <si>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</si>
  <si>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</si>
  <si>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</si>
  <si>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</si>
  <si>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</si>
  <si>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</si>
  <si>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</si>
  <si>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</si>
  <si>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</si>
  <si>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</si>
  <si>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</si>
  <si>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</si>
  <si>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</si>
  <si>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</si>
  <si>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</si>
  <si>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</si>
  <si>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</si>
  <si>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</si>
  <si>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</si>
  <si>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</si>
  <si>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</si>
  <si>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</si>
  <si>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</si>
  <si>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</si>
  <si>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</si>
  <si>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</si>
  <si>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</si>
  <si>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</si>
  <si>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</si>
  <si>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</si>
  <si>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</si>
  <si>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</si>
  <si>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</si>
  <si>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</si>
  <si>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</si>
  <si>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</si>
  <si>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</si>
  <si>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</si>
  <si>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</si>
  <si>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</si>
  <si>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</si>
  <si>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</si>
  <si>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</si>
  <si>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</si>
  <si>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</si>
  <si>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</si>
  <si>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</si>
  <si>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</si>
  <si>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</si>
  <si>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</si>
  <si>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</si>
  <si>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</si>
  <si>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</si>
  <si>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</si>
  <si>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</si>
  <si>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</si>
  <si>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</si>
  <si>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</si>
  <si>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</si>
  <si>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</si>
  <si>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</si>
  <si>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</si>
  <si>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</si>
  <si>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</si>
  <si>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</si>
  <si>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</si>
  <si>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</si>
  <si>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</si>
  <si>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</si>
  <si>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</si>
  <si>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</si>
  <si>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</si>
  <si>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</si>
  <si>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</si>
  <si>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</si>
  <si>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</si>
  <si>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</si>
  <si>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</si>
  <si>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</si>
  <si>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</si>
  <si>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</si>
  <si>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</si>
  <si>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</si>
  <si>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</si>
  <si>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</si>
  <si>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</si>
  <si>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</si>
  <si>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</si>
  <si>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</si>
  <si>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</si>
  <si>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</si>
  <si>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</si>
  <si>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</si>
  <si>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</si>
  <si>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</si>
  <si>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</si>
  <si>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</si>
  <si>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</si>
  <si>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</si>
  <si>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</si>
  <si>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</si>
  <si>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</si>
  <si>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</si>
  <si>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</si>
  <si>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</si>
  <si>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</si>
  <si>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</si>
  <si>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</si>
  <si>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</si>
  <si>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</si>
  <si>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</si>
  <si>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</si>
  <si>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</si>
  <si>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</si>
  <si>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</si>
  <si>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</si>
  <si>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</si>
  <si>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</si>
  <si>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</si>
  <si>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</si>
  <si>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</si>
  <si>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</si>
  <si>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</si>
  <si>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</si>
  <si>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</si>
  <si>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</si>
  <si>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</si>
  <si>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</si>
  <si>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</si>
  <si>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</si>
  <si>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</si>
  <si>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</si>
  <si>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</si>
  <si>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</si>
  <si>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</si>
  <si>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</si>
  <si>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</si>
  <si>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</si>
  <si>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</si>
  <si>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</si>
  <si>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</si>
  <si>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</si>
  <si>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</si>
  <si>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</si>
  <si>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</si>
  <si>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</si>
  <si>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</si>
  <si>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</si>
  <si>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</si>
  <si>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</si>
  <si>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</si>
  <si>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</si>
  <si>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</si>
  <si>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</si>
  <si>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</si>
  <si>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</si>
  <si>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</si>
  <si>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</si>
  <si>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</si>
  <si>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</si>
  <si>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</si>
  <si>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</si>
  <si>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</si>
  <si>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</si>
  <si>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</si>
  <si>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</si>
  <si>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</si>
  <si>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</si>
  <si>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</si>
  <si>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</si>
  <si>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</si>
  <si>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</si>
  <si>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</si>
  <si>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</si>
  <si>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</si>
  <si>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</si>
  <si>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</si>
  <si>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</si>
  <si>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</si>
  <si>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</si>
  <si>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</si>
  <si>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</si>
  <si>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</si>
  <si>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</si>
  <si>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</si>
  <si>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</si>
  <si>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</si>
  <si>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</si>
  <si>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</si>
  <si>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</si>
  <si>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</si>
  <si>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</si>
  <si>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</si>
  <si>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</si>
  <si>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</si>
  <si>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</si>
  <si>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</si>
  <si>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</si>
  <si>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</si>
  <si>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</si>
  <si>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</si>
  <si>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</si>
  <si>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</si>
  <si>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</si>
  <si>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</si>
  <si>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</si>
  <si>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</si>
  <si>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</si>
  <si>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</si>
  <si>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</si>
  <si>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</si>
  <si>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</si>
  <si>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</si>
  <si>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</si>
  <si>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</si>
  <si>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</si>
  <si>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</si>
  <si>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</si>
  <si>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</si>
  <si>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</si>
  <si>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</si>
  <si>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</si>
  <si>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</si>
  <si>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</si>
  <si>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</si>
  <si>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</si>
  <si>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</si>
  <si>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</si>
  <si>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</si>
  <si>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</si>
  <si>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</si>
  <si>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</si>
  <si>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</si>
  <si>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</si>
  <si>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</si>
  <si>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</si>
  <si>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</si>
  <si>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</si>
  <si>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</si>
  <si>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</si>
  <si>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</si>
  <si>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</si>
  <si>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</si>
  <si>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</si>
  <si>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</si>
  <si>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</si>
  <si>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</si>
  <si>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</si>
  <si>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</si>
  <si>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</si>
  <si>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</si>
  <si>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</si>
  <si>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</si>
  <si>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</si>
  <si>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</si>
  <si>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</si>
  <si>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</si>
  <si>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</si>
  <si>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</si>
  <si>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</si>
  <si>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</si>
  <si>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</si>
  <si>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</si>
  <si>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</si>
  <si>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</si>
  <si>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</si>
  <si>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</si>
  <si>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</si>
  <si>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</si>
  <si>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</si>
  <si>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</si>
  <si>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</si>
  <si>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</si>
  <si>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</si>
  <si>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</si>
  <si>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</si>
  <si>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</si>
  <si>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</si>
  <si>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</si>
  <si>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</si>
  <si>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</si>
  <si>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</si>
  <si>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</si>
  <si>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</si>
  <si>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</si>
  <si>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</si>
  <si>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</si>
  <si>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</si>
  <si>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</si>
  <si>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</si>
  <si>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</si>
  <si>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</si>
  <si>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</si>
  <si>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</si>
  <si>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</si>
  <si>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</si>
  <si>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</si>
  <si>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</si>
  <si>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</si>
  <si>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</si>
  <si>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</si>
  <si>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</si>
  <si>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</si>
  <si>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</si>
  <si>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</si>
  <si>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</si>
  <si>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</si>
  <si>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</si>
  <si>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</si>
  <si>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</si>
  <si>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</si>
  <si>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</si>
  <si>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</si>
  <si>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</si>
  <si>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</si>
  <si>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IKAN 108</t>
  </si>
  <si>
    <t>Ikano Bank 108</t>
  </si>
  <si>
    <t>SE0005994274</t>
  </si>
  <si>
    <t>IKAN_108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</si>
</sst>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R7" activePane="bottomRight" state="frozen"/>
      <selection pane="topRight" activeCell="E1" sqref="E1"/>
      <selection pane="bottomLeft" activeCell="A7" sqref="A7"/>
      <selection pane="bottomRight" activeCell="T7" sqref="T7"/>
    </sheetView>
  </sheetViews>
  <sheetFormatPr defaultColWidth="9.140625" defaultRowHeight="12.75" x14ac:dyDescent="0.2"/>
  <cols>
    <col min="1" max="1" width="18.140625" style="55" customWidth="1"/>
    <col min="2" max="2" width="21.140625" style="55" customWidth="1"/>
    <col min="3" max="3" width="34.7109375" style="55" customWidth="1"/>
    <col min="4" max="4" width="20.8554687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1213</v>
      </c>
      <c r="D2" s="64" t="s">
        <v>1313</v>
      </c>
      <c r="E2" s="65" t="s">
        <v>35</v>
      </c>
      <c r="F2" s="64" t="s">
        <v>346</v>
      </c>
      <c r="G2" s="4">
        <v>41789</v>
      </c>
      <c r="H2" s="95" t="str">
        <f>IF(C2="-","",VLOOKUP(C2,CouponBondIssuersTable,2,0))</f>
        <v>IKA</v>
      </c>
      <c r="I2" s="95" t="str">
        <f>IF(D2="-","",IFERROR(VLOOKUP(D2,CouponLeadManagersTable,2,0),""))</f>
        <v>NDS</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1362</v>
      </c>
      <c r="B7" s="83" t="s">
        <v>1363</v>
      </c>
      <c r="C7" s="64">
        <v>108</v>
      </c>
      <c r="D7" s="64" t="s">
        <v>1364</v>
      </c>
      <c r="E7" s="65">
        <v>1000000</v>
      </c>
      <c r="F7" s="64" t="s">
        <v>35</v>
      </c>
      <c r="G7" s="64" t="s">
        <v>420</v>
      </c>
      <c r="H7" s="64" t="s">
        <v>1169</v>
      </c>
      <c r="I7" s="84">
        <v>0.97</v>
      </c>
      <c r="J7" s="64">
        <v>4</v>
      </c>
      <c r="K7" s="4">
        <v>41881</v>
      </c>
      <c r="L7" s="4">
        <v>43250</v>
      </c>
      <c r="M7" s="4" t="s">
        <v>1166</v>
      </c>
      <c r="N7" s="51" t="s">
        <v>424</v>
      </c>
      <c r="O7" s="65">
        <v>300000000</v>
      </c>
      <c r="P7" s="4">
        <v>41789</v>
      </c>
      <c r="Q7" s="4">
        <f>IF(P7&lt;&gt;"",P7,"")</f>
        <v>41789</v>
      </c>
      <c r="R7" s="4">
        <v>43250</v>
      </c>
      <c r="S7" s="4">
        <v>43238</v>
      </c>
      <c r="T7" s="85" t="s">
        <v>1365</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225</v>
      </c>
      <c r="Z129" s="229" t="s">
        <v>1252</v>
      </c>
    </row>
    <row r="130" spans="25:26" x14ac:dyDescent="0.25">
      <c r="Y130" s="228" t="s">
        <v>472</v>
      </c>
      <c r="Z130" s="229" t="s">
        <v>319</v>
      </c>
    </row>
    <row r="131" spans="25:26" x14ac:dyDescent="0.25">
      <c r="Y131" s="228" t="s">
        <v>471</v>
      </c>
      <c r="Z131" s="229" t="s">
        <v>276</v>
      </c>
    </row>
    <row r="132" spans="25:26" x14ac:dyDescent="0.25">
      <c r="Y132" s="228" t="s">
        <v>1156</v>
      </c>
      <c r="Z132" s="229" t="s">
        <v>1157</v>
      </c>
    </row>
    <row r="133" spans="25:26" x14ac:dyDescent="0.25">
      <c r="Y133" s="228" t="s">
        <v>1348</v>
      </c>
      <c r="Z133" s="229" t="s">
        <v>1349</v>
      </c>
    </row>
    <row r="134" spans="25:26" x14ac:dyDescent="0.25">
      <c r="Y134" s="228" t="s">
        <v>564</v>
      </c>
      <c r="Z134" s="229" t="s">
        <v>565</v>
      </c>
    </row>
    <row r="135" spans="25:26" x14ac:dyDescent="0.25">
      <c r="Y135" s="228" t="s">
        <v>1194</v>
      </c>
      <c r="Z135" s="229" t="s">
        <v>1193</v>
      </c>
    </row>
    <row r="136" spans="25:26" x14ac:dyDescent="0.25">
      <c r="Y136" s="228" t="s">
        <v>566</v>
      </c>
      <c r="Z136" s="229" t="s">
        <v>567</v>
      </c>
    </row>
    <row r="137" spans="25:26" x14ac:dyDescent="0.25">
      <c r="Y137" s="228" t="s">
        <v>460</v>
      </c>
      <c r="Z137" s="229" t="s">
        <v>312</v>
      </c>
    </row>
    <row r="138" spans="25:26" x14ac:dyDescent="0.25">
      <c r="Y138" s="228" t="s">
        <v>459</v>
      </c>
      <c r="Z138" s="229" t="s">
        <v>27</v>
      </c>
    </row>
    <row r="139" spans="25:26" x14ac:dyDescent="0.25">
      <c r="Y139" s="228" t="s">
        <v>568</v>
      </c>
      <c r="Z139" s="229" t="s">
        <v>569</v>
      </c>
    </row>
    <row r="140" spans="25:26" x14ac:dyDescent="0.25">
      <c r="Y140" s="228" t="s">
        <v>1247</v>
      </c>
      <c r="Z140" s="229" t="s">
        <v>1248</v>
      </c>
    </row>
    <row r="141" spans="25:26" x14ac:dyDescent="0.25">
      <c r="Y141" s="228" t="s">
        <v>1280</v>
      </c>
      <c r="Z141" s="229" t="s">
        <v>1283</v>
      </c>
    </row>
    <row r="142" spans="25:26" x14ac:dyDescent="0.25">
      <c r="Y142" s="228" t="s">
        <v>570</v>
      </c>
      <c r="Z142" s="229" t="s">
        <v>389</v>
      </c>
    </row>
    <row r="143" spans="25:26" x14ac:dyDescent="0.25">
      <c r="Y143" s="228" t="s">
        <v>1295</v>
      </c>
      <c r="Z143" s="229" t="s">
        <v>1296</v>
      </c>
    </row>
    <row r="144" spans="25:26" x14ac:dyDescent="0.25">
      <c r="Y144" s="228" t="s">
        <v>574</v>
      </c>
      <c r="Z144" s="229" t="s">
        <v>390</v>
      </c>
    </row>
    <row r="145" spans="25:26" x14ac:dyDescent="0.25">
      <c r="Y145" s="228" t="s">
        <v>571</v>
      </c>
      <c r="Z145" s="229" t="s">
        <v>598</v>
      </c>
    </row>
    <row r="146" spans="25:26" x14ac:dyDescent="0.25">
      <c r="Y146" s="228" t="s">
        <v>473</v>
      </c>
      <c r="Z146" s="229" t="s">
        <v>308</v>
      </c>
    </row>
    <row r="147" spans="25:26" x14ac:dyDescent="0.25">
      <c r="Y147" s="228" t="s">
        <v>1249</v>
      </c>
      <c r="Z147" s="229" t="s">
        <v>1250</v>
      </c>
    </row>
    <row r="148" spans="25:26" x14ac:dyDescent="0.25">
      <c r="Y148" s="154" t="s">
        <v>572</v>
      </c>
      <c r="Z148" s="155" t="s">
        <v>573</v>
      </c>
    </row>
    <row r="149" spans="25:26" x14ac:dyDescent="0.25">
      <c r="Y149" s="154" t="s">
        <v>1281</v>
      </c>
      <c r="Z149" s="155" t="s">
        <v>1282</v>
      </c>
    </row>
    <row r="150" spans="25:26" x14ac:dyDescent="0.25">
      <c r="Y150" s="154" t="s">
        <v>572</v>
      </c>
      <c r="Z150" s="155" t="s">
        <v>573</v>
      </c>
    </row>
    <row r="151" spans="25:26" x14ac:dyDescent="0.25">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Christina Ahldén</cp:lastModifiedBy>
  <cp:lastPrinted>2012-09-17T12:56:27Z</cp:lastPrinted>
  <dcterms:created xsi:type="dcterms:W3CDTF">2010-06-11T13:43:43Z</dcterms:created>
  <dcterms:modified xsi:type="dcterms:W3CDTF">2014-05-28T07:57:35Z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